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6" windowHeight="582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1'!$A$1:$K$66</definedName>
    <definedName name="_xlnm.Print_Area" localSheetId="1">'Приложение 2'!$A$1:$M$70</definedName>
  </definedNames>
  <calcPr fullCalcOnLoad="1"/>
</workbook>
</file>

<file path=xl/sharedStrings.xml><?xml version="1.0" encoding="utf-8"?>
<sst xmlns="http://schemas.openxmlformats.org/spreadsheetml/2006/main" count="387" uniqueCount="177">
  <si>
    <t>Белоярского района</t>
  </si>
  <si>
    <t>ожидаемых результатов реализации муниципальной</t>
  </si>
  <si>
    <t>программы Белоярского района «Развитие транспортной системы</t>
  </si>
  <si>
    <t>Белоярского района   на 2014 - 2020 годы»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</si>
  <si>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</si>
  <si>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</si>
  <si>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</si>
  <si>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</si>
  <si>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</si>
  <si>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</si>
  <si>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</si>
  <si>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</si>
  <si>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</si>
  <si>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</si>
  <si>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</si>
  <si>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</si>
  <si>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</si>
  <si>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</si>
  <si>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</si>
  <si>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</si>
  <si>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</si>
  <si>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</si>
  <si>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</si>
  <si>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</si>
  <si>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</si>
  <si>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1.1 Показатели непосредственных результатов</t>
  </si>
  <si>
    <t>1.1.1</t>
  </si>
  <si>
    <t>Строительство автомобильных дорог общего пользования местного значения, км.</t>
  </si>
  <si>
    <t>1.1.2</t>
  </si>
  <si>
    <t>Реконструкция автомобильных дорог общего пользования местного значения, км.</t>
  </si>
  <si>
    <t>0,565</t>
  </si>
  <si>
    <t>1.1.3</t>
  </si>
  <si>
    <t>Ремонт автомобильных дорог общего пользования местного значения, км.</t>
  </si>
  <si>
    <t>0</t>
  </si>
  <si>
    <t>1.2 Показатели конечных результатов</t>
  </si>
  <si>
    <t>Строительство автомобильных</t>
  </si>
  <si>
    <t>дорог общего пользования</t>
  </si>
  <si>
    <t>1.2.1</t>
  </si>
  <si>
    <t>местного значения, % выполнения от непосредственных результатов.</t>
  </si>
  <si>
    <t>100</t>
  </si>
  <si>
    <t>Реконструкция автомобильных</t>
  </si>
  <si>
    <t>1.2.2</t>
  </si>
  <si>
    <t>Ремонт автомобильных дорог</t>
  </si>
  <si>
    <t>1.2.3</t>
  </si>
  <si>
    <t>общего пользования местного значения, % выполнения от непосредственных результатов.</t>
  </si>
  <si>
    <t>2.1 Показатели непосредственных результатов</t>
  </si>
  <si>
    <t>2.1.1</t>
  </si>
  <si>
    <t>Количество рейсов воздушного транспорта в год, ед.</t>
  </si>
  <si>
    <t>225</t>
  </si>
  <si>
    <t>Количество рейсов</t>
  </si>
  <si>
    <t>2.1.2</t>
  </si>
  <si>
    <t>автомобильного транспорта в год, ед.</t>
  </si>
  <si>
    <t>8472</t>
  </si>
  <si>
    <t>2.2 Показатели конечных результатов</t>
  </si>
  <si>
    <t>Количество рейсов воздушного</t>
  </si>
  <si>
    <t>2.2.1</t>
  </si>
  <si>
    <t>транспорта в год, % выполнения от непосредственных результатов.</t>
  </si>
  <si>
    <t>2.2.2</t>
  </si>
  <si>
    <t>3.1 Показатели непосредственных результатов</t>
  </si>
  <si>
    <t>3.1.1</t>
  </si>
  <si>
    <t>Протяженность обслуживаемой улично-дорожной сети, м.п.</t>
  </si>
  <si>
    <t>3.1.2</t>
  </si>
  <si>
    <t>Количество парковок и стоянок автотранспорта, ед.</t>
  </si>
  <si>
    <t>35</t>
  </si>
  <si>
    <t>3.1.3</t>
  </si>
  <si>
    <t>Количество установленных дорожных знаков, ед.</t>
  </si>
  <si>
    <t>1400</t>
  </si>
  <si>
    <t>1430</t>
  </si>
  <si>
    <t>1460</t>
  </si>
  <si>
    <t>1490</t>
  </si>
  <si>
    <t>3.1.4</t>
  </si>
  <si>
    <t>7500</t>
  </si>
  <si>
    <t>7700</t>
  </si>
  <si>
    <t>3.1.5</t>
  </si>
  <si>
    <t>Количество светофорных объектов на УДС, шт.</t>
  </si>
  <si>
    <t>3.2 Показатели конечных результатов</t>
  </si>
  <si>
    <t>3.2.1</t>
  </si>
  <si>
    <t>Протяженность обслуживаемой улично-дорожной сети, % выполнения от непосредственных результатов.</t>
  </si>
  <si>
    <t>3.2.2</t>
  </si>
  <si>
    <t>Количество парковок и стоянок автотранспорта, % выполнения от непосредственных результатов.</t>
  </si>
  <si>
    <t>3.2.3</t>
  </si>
  <si>
    <t>Количество установленных дорожных знаков, % выполнения от непосредственных результатов.</t>
  </si>
  <si>
    <t>3.2.4</t>
  </si>
  <si>
    <t>Количество нанесенной дорожной разметки, % выполнения от плановых.</t>
  </si>
  <si>
    <t>3.2.5</t>
  </si>
  <si>
    <t>Количество светофорных объектов на УДС, % выполнения от непосредственных результатов.</t>
  </si>
  <si>
    <t>Приложение 2</t>
  </si>
  <si>
    <t>к муниципальной программе</t>
  </si>
  <si>
    <t>«Развитие транспортной системы</t>
  </si>
  <si>
    <t>Белоярского района на 2014 - 2020 годы»</t>
  </si>
  <si>
    <t>муниципальной программы Белоярского района</t>
  </si>
  <si>
    <t>«Развитие транспортной системы Белоярского района</t>
  </si>
  <si>
    <t>на 2014 - 2020 годы»</t>
  </si>
  <si>
    <t>Наименование мероприятий муниципальной программы</t>
  </si>
  <si>
    <t>Источники финансиро 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</si>
  <si>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</si>
  <si>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</si>
  <si>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</si>
  <si>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2020 год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</si>
  <si>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</si>
  <si>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</si>
  <si>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</si>
  <si>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</si>
  <si>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</si>
  <si>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</si>
  <si>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</si>
  <si>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</si>
  <si>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</si>
  <si>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</si>
  <si>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</si>
  <si>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</si>
  <si>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</si>
  <si>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</si>
  <si>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</si>
  <si>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</si>
  <si>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Цель «Создание условий для обеспечения транспортного обслуживания населения Белоярского района»</t>
  </si>
  <si>
    <t>3.1</t>
  </si>
  <si>
    <t>Воздушный транспорт</t>
  </si>
  <si>
    <t>3.2</t>
  </si>
  <si>
    <t>Автомобильный транспорт</t>
  </si>
  <si>
    <t>Подпрограмма 3 «Повышение безопасности дорожного движения Белоярского района»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</si>
  <si>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</si>
  <si>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</si>
  <si>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</si>
  <si>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</si>
  <si>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</si>
  <si>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</si>
  <si>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</si>
  <si>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</si>
  <si>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</si>
  <si>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</si>
  <si>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</si>
  <si>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3. Подпрограмма 3  «Повышение безопасности дорожного движения Белоярского района»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</si>
  <si>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</si>
  <si>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</si>
  <si>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</si>
  <si>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</si>
  <si>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Задача 3. Организация регулярных перевозок пассажиров и багажа автомобильным (кроме такси), воздушным и водным транспортом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</si>
  <si>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</si>
  <si>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</si>
  <si>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</si>
  <si>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</si>
  <si>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</si>
  <si>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Количество рейсов автомобильного транспорта в год, % выполнения от непосредственных результатов.</t>
  </si>
  <si>
    <t>2.2.3</t>
  </si>
  <si>
    <t>Количество рейсов водного транспорта в год, % выполнения от непосредственных результатов.</t>
  </si>
  <si>
    <t xml:space="preserve">к постановлению администрации </t>
  </si>
  <si>
    <t>3.3</t>
  </si>
  <si>
    <t>УКС                           УТиС</t>
  </si>
  <si>
    <t>___________________________</t>
  </si>
  <si>
    <t>__________________</t>
  </si>
  <si>
    <t xml:space="preserve"> Белоярского района</t>
  </si>
  <si>
    <t>Приложение 1</t>
  </si>
  <si>
    <t>2015 год</t>
  </si>
  <si>
    <t>2014 год</t>
  </si>
  <si>
    <t>2016 год</t>
  </si>
  <si>
    <t>2017 год</t>
  </si>
  <si>
    <t>2018 год</t>
  </si>
  <si>
    <t>2019 год</t>
  </si>
  <si>
    <t>УКС,  УТиС</t>
  </si>
  <si>
    <t>2.1.3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</si>
  <si>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</si>
  <si>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</si>
  <si>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Приложение  1</t>
  </si>
  <si>
    <t>П О К А З А Т Е Л И</t>
  </si>
  <si>
    <t>О С Н О В Н Ы Е   М Е Р О П Р И Я Т И Я</t>
  </si>
  <si>
    <t>УТиС, КМС</t>
  </si>
  <si>
    <t>1.2.</t>
  </si>
  <si>
    <t>Итого по задаче 2</t>
  </si>
  <si>
    <t xml:space="preserve">   Приложение 2</t>
  </si>
  <si>
    <t>3.4</t>
  </si>
  <si>
    <t>Ремонт ВПП</t>
  </si>
  <si>
    <t>2.1.4</t>
  </si>
  <si>
    <t>Количество отремонтированных ВПП в год, ед.</t>
  </si>
  <si>
    <t>2.2.4</t>
  </si>
  <si>
    <t>Количество отремонтированных ВПП в год, % выполнения от непосредственных результатов.</t>
  </si>
  <si>
    <t>14 декабря 2015 года № 1482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</si>
</sst>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24" borderId="11" xfId="0" applyNumberFormat="1" applyFont="1" applyFill="1" applyBorder="1" applyAlignment="1" applyProtection="1">
      <alignment horizontal="left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164" fontId="1" fillId="24" borderId="11" xfId="0" applyNumberFormat="1" applyFont="1" applyFill="1" applyBorder="1" applyAlignment="1" applyProtection="1">
      <alignment horizontal="center" vertical="center"/>
      <protection/>
    </xf>
    <xf numFmtId="164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164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left" vertical="top"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24" borderId="11" xfId="0" applyNumberFormat="1" applyFont="1" applyFill="1" applyBorder="1" applyAlignment="1" applyProtection="1">
      <alignment horizontal="left" vertical="top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164" fontId="1" fillId="24" borderId="11" xfId="0" applyNumberFormat="1" applyFont="1" applyFill="1" applyBorder="1" applyAlignment="1" applyProtection="1">
      <alignment horizontal="center" vertical="center" readingOrder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 indent="10"/>
      <protection/>
    </xf>
    <xf numFmtId="0" fontId="1" fillId="0" borderId="16" xfId="0" applyNumberFormat="1" applyFont="1" applyFill="1" applyBorder="1" applyAlignment="1" applyProtection="1">
      <alignment horizontal="left" vertical="top" wrapText="1" indent="10"/>
      <protection/>
    </xf>
    <xf numFmtId="0" fontId="1" fillId="0" borderId="15" xfId="0" applyNumberFormat="1" applyFont="1" applyFill="1" applyBorder="1" applyAlignment="1" applyProtection="1">
      <alignment horizontal="left" vertical="top" wrapText="1" indent="10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24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18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20" xfId="0" applyNumberFormat="1" applyFont="1" applyFill="1" applyBorder="1" applyAlignment="1" applyProtection="1">
      <alignment horizontal="center" vertical="center" wrapText="1"/>
      <protection/>
    </xf>
    <xf numFmtId="164" fontId="1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24" borderId="12" xfId="0" applyNumberFormat="1" applyFont="1" applyFill="1" applyBorder="1" applyAlignment="1" applyProtection="1">
      <alignment horizontal="center" vertical="center" wrapText="1"/>
      <protection/>
    </xf>
    <xf numFmtId="164" fontId="1" fillId="24" borderId="13" xfId="0" applyNumberFormat="1" applyFont="1" applyFill="1" applyBorder="1" applyAlignment="1" applyProtection="1">
      <alignment horizontal="center" vertical="center" wrapText="1"/>
      <protection/>
    </xf>
    <xf numFmtId="164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164" fontId="1" fillId="0" borderId="20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24" borderId="12" xfId="0" applyNumberFormat="1" applyFont="1" applyFill="1" applyBorder="1" applyAlignment="1" applyProtection="1">
      <alignment horizontal="left" vertical="top"/>
      <protection/>
    </xf>
    <xf numFmtId="0" fontId="0" fillId="24" borderId="13" xfId="0" applyNumberFormat="1" applyFont="1" applyFill="1" applyBorder="1" applyAlignment="1" applyProtection="1">
      <alignment horizontal="left" vertical="top"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0" fontId="1" fillId="24" borderId="14" xfId="0" applyNumberFormat="1" applyFont="1" applyFill="1" applyBorder="1" applyAlignment="1" applyProtection="1">
      <alignment horizontal="center" vertical="top"/>
      <protection/>
    </xf>
    <xf numFmtId="0" fontId="1" fillId="24" borderId="15" xfId="0" applyNumberFormat="1" applyFont="1" applyFill="1" applyBorder="1" applyAlignment="1" applyProtection="1">
      <alignment horizontal="center" vertical="top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20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75" zoomScaleSheetLayoutView="75" workbookViewId="0" topLeftCell="A19">
      <selection activeCell="G7" sqref="G7:K7"/>
    </sheetView>
  </sheetViews>
  <sheetFormatPr defaultColWidth="9.140625" defaultRowHeight="12.75"/>
  <cols>
    <col min="1" max="1" width="7.28125" style="0" customWidth="1"/>
    <col min="2" max="2" width="52.42187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7:11" ht="16.5" customHeight="1">
      <c r="G1" s="97" t="s">
        <v>163</v>
      </c>
      <c r="H1" s="97"/>
      <c r="I1" s="97"/>
      <c r="J1" s="97"/>
      <c r="K1" s="97"/>
    </row>
    <row r="2" spans="7:11" ht="16.5" customHeight="1">
      <c r="G2" s="97" t="s">
        <v>146</v>
      </c>
      <c r="H2" s="97"/>
      <c r="I2" s="97"/>
      <c r="J2" s="97"/>
      <c r="K2" s="97"/>
    </row>
    <row r="3" spans="7:11" ht="16.5" customHeight="1">
      <c r="G3" s="97" t="s">
        <v>151</v>
      </c>
      <c r="H3" s="97"/>
      <c r="I3" s="97"/>
      <c r="J3" s="97"/>
      <c r="K3" s="97"/>
    </row>
    <row r="4" spans="7:11" ht="16.5" customHeight="1">
      <c r="G4" s="97" t="s">
        <v>176</v>
      </c>
      <c r="H4" s="97"/>
      <c r="I4" s="97"/>
      <c r="J4" s="97"/>
      <c r="K4" s="97"/>
    </row>
    <row r="5" spans="1:11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">
      <c r="A7" s="20"/>
      <c r="B7" s="20"/>
      <c r="C7" s="20"/>
      <c r="D7" s="20"/>
      <c r="E7" s="20"/>
      <c r="F7" s="20"/>
      <c r="G7" s="97" t="s">
        <v>152</v>
      </c>
      <c r="H7" s="97"/>
      <c r="I7" s="97"/>
      <c r="J7" s="97"/>
      <c r="K7" s="97"/>
    </row>
    <row r="8" spans="1:11" ht="15">
      <c r="A8" s="20"/>
      <c r="B8" s="20"/>
      <c r="C8" s="20"/>
      <c r="D8" s="20"/>
      <c r="E8" s="20"/>
      <c r="F8" s="20"/>
      <c r="G8" s="97" t="s">
        <v>87</v>
      </c>
      <c r="H8" s="97"/>
      <c r="I8" s="97"/>
      <c r="J8" s="97"/>
      <c r="K8" s="97"/>
    </row>
    <row r="9" spans="1:11" ht="15">
      <c r="A9" s="20"/>
      <c r="B9" s="20"/>
      <c r="C9" s="20"/>
      <c r="D9" s="20"/>
      <c r="E9" s="20"/>
      <c r="F9" s="20"/>
      <c r="G9" s="97" t="s">
        <v>0</v>
      </c>
      <c r="H9" s="97"/>
      <c r="I9" s="97"/>
      <c r="J9" s="97"/>
      <c r="K9" s="97"/>
    </row>
    <row r="10" spans="1:11" ht="15">
      <c r="A10" s="20"/>
      <c r="B10" s="20"/>
      <c r="C10" s="20"/>
      <c r="D10" s="20"/>
      <c r="E10" s="20"/>
      <c r="F10" s="20"/>
      <c r="G10" s="97" t="s">
        <v>88</v>
      </c>
      <c r="H10" s="97"/>
      <c r="I10" s="97"/>
      <c r="J10" s="97"/>
      <c r="K10" s="97"/>
    </row>
    <row r="11" spans="1:11" ht="15">
      <c r="A11" s="20"/>
      <c r="B11" s="20"/>
      <c r="C11" s="20"/>
      <c r="D11" s="20"/>
      <c r="E11" s="20"/>
      <c r="F11" s="20"/>
      <c r="G11" s="97" t="s">
        <v>89</v>
      </c>
      <c r="H11" s="97"/>
      <c r="I11" s="97"/>
      <c r="J11" s="97"/>
      <c r="K11" s="97"/>
    </row>
    <row r="12" spans="1:11" ht="15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ht="18" customHeight="1"/>
    <row r="14" spans="1:11" ht="15">
      <c r="A14" s="98" t="s">
        <v>164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15">
      <c r="A15" s="98" t="s">
        <v>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15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5">
      <c r="A17" s="98" t="s">
        <v>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20" spans="1:11" ht="56.25" customHeight="1">
      <c r="A20" s="75" t="s">
        <v>4</v>
      </c>
      <c r="B20" s="69" t="s">
        <v>5</v>
      </c>
      <c r="C20" s="69" t="s">
        <v>6</v>
      </c>
      <c r="D20" s="63" t="s">
        <v>7</v>
      </c>
      <c r="E20" s="64"/>
      <c r="F20" s="64"/>
      <c r="G20" s="64"/>
      <c r="H20" s="64"/>
      <c r="I20" s="64"/>
      <c r="J20" s="65"/>
      <c r="K20" s="79" t="s">
        <v>8</v>
      </c>
    </row>
    <row r="21" spans="1:11" ht="27" customHeight="1">
      <c r="A21" s="76"/>
      <c r="B21" s="70"/>
      <c r="C21" s="70"/>
      <c r="D21" s="15" t="s">
        <v>9</v>
      </c>
      <c r="E21" s="15" t="s">
        <v>10</v>
      </c>
      <c r="F21" s="15" t="s">
        <v>11</v>
      </c>
      <c r="G21" s="15" t="s">
        <v>12</v>
      </c>
      <c r="H21" s="15" t="s">
        <v>13</v>
      </c>
      <c r="I21" s="15" t="s">
        <v>14</v>
      </c>
      <c r="J21" s="15" t="s">
        <v>15</v>
      </c>
      <c r="K21" s="80"/>
    </row>
    <row r="22" spans="1:11" ht="15">
      <c r="A22" s="15" t="s">
        <v>16</v>
      </c>
      <c r="B22" s="15" t="s">
        <v>17</v>
      </c>
      <c r="C22" s="4" t="s">
        <v>18</v>
      </c>
      <c r="D22" s="15" t="s">
        <v>19</v>
      </c>
      <c r="E22" s="15" t="s">
        <v>20</v>
      </c>
      <c r="F22" s="15" t="s">
        <v>21</v>
      </c>
      <c r="G22" s="15" t="s">
        <v>22</v>
      </c>
      <c r="H22" s="16">
        <v>8</v>
      </c>
      <c r="I22" s="15">
        <v>9</v>
      </c>
      <c r="J22" s="15" t="s">
        <v>23</v>
      </c>
      <c r="K22" s="3" t="s">
        <v>24</v>
      </c>
    </row>
    <row r="23" spans="1:11" ht="15">
      <c r="A23" s="62" t="s">
        <v>131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2" ht="15">
      <c r="A24" s="72" t="s">
        <v>25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24" t="s">
        <v>129</v>
      </c>
    </row>
    <row r="25" spans="1:11" ht="36" customHeight="1">
      <c r="A25" s="15" t="s">
        <v>26</v>
      </c>
      <c r="B25" s="5" t="s">
        <v>27</v>
      </c>
      <c r="C25" s="17"/>
      <c r="D25" s="15">
        <v>0.85</v>
      </c>
      <c r="E25" s="15">
        <v>0.68</v>
      </c>
      <c r="F25" s="15">
        <v>0.075</v>
      </c>
      <c r="G25" s="15">
        <v>0.025</v>
      </c>
      <c r="H25" s="15">
        <v>0.025</v>
      </c>
      <c r="I25" s="15">
        <v>0.025</v>
      </c>
      <c r="J25" s="15">
        <v>0.025</v>
      </c>
      <c r="K25" s="18">
        <f>SUM(D25:J25)</f>
        <v>1.7049999999999996</v>
      </c>
    </row>
    <row r="26" spans="1:11" ht="30.75">
      <c r="A26" s="15" t="s">
        <v>28</v>
      </c>
      <c r="B26" s="5" t="s">
        <v>29</v>
      </c>
      <c r="C26" s="15" t="s">
        <v>30</v>
      </c>
      <c r="D26" s="15" t="s">
        <v>129</v>
      </c>
      <c r="E26" s="15"/>
      <c r="F26" s="15">
        <v>0.592</v>
      </c>
      <c r="G26" s="18">
        <v>0.6853</v>
      </c>
      <c r="H26" s="18"/>
      <c r="I26" s="18"/>
      <c r="J26" s="18"/>
      <c r="K26" s="15">
        <f>SUM(D26:J26)</f>
        <v>1.2772999999999999</v>
      </c>
    </row>
    <row r="27" spans="1:11" ht="36" customHeight="1">
      <c r="A27" s="15" t="s">
        <v>31</v>
      </c>
      <c r="B27" s="5" t="s">
        <v>32</v>
      </c>
      <c r="C27" s="15" t="s">
        <v>33</v>
      </c>
      <c r="D27" s="15" t="s">
        <v>18</v>
      </c>
      <c r="E27" s="18">
        <v>3</v>
      </c>
      <c r="F27" s="15" t="s">
        <v>18</v>
      </c>
      <c r="G27" s="15" t="s">
        <v>18</v>
      </c>
      <c r="H27" s="15" t="s">
        <v>18</v>
      </c>
      <c r="I27" s="15" t="s">
        <v>18</v>
      </c>
      <c r="J27" s="15" t="s">
        <v>18</v>
      </c>
      <c r="K27" s="15">
        <f>D27+E27+F27+G27+H27+I27+J27</f>
        <v>21</v>
      </c>
    </row>
    <row r="28" spans="1:11" ht="15">
      <c r="A28" s="72" t="s">
        <v>34</v>
      </c>
      <c r="B28" s="73"/>
      <c r="C28" s="73"/>
      <c r="D28" s="73"/>
      <c r="E28" s="73"/>
      <c r="F28" s="73"/>
      <c r="G28" s="73"/>
      <c r="H28" s="73"/>
      <c r="I28" s="73"/>
      <c r="J28" s="73"/>
      <c r="K28" s="74"/>
    </row>
    <row r="29" spans="1:11" ht="15.75" customHeight="1">
      <c r="A29" s="75" t="s">
        <v>37</v>
      </c>
      <c r="B29" s="7" t="s">
        <v>35</v>
      </c>
      <c r="C29" s="66"/>
      <c r="D29" s="75" t="s">
        <v>39</v>
      </c>
      <c r="E29" s="75" t="s">
        <v>39</v>
      </c>
      <c r="F29" s="75" t="s">
        <v>39</v>
      </c>
      <c r="G29" s="75" t="s">
        <v>39</v>
      </c>
      <c r="H29" s="75" t="s">
        <v>39</v>
      </c>
      <c r="I29" s="75" t="s">
        <v>39</v>
      </c>
      <c r="J29" s="75" t="s">
        <v>39</v>
      </c>
      <c r="K29" s="75" t="s">
        <v>39</v>
      </c>
    </row>
    <row r="30" spans="1:11" ht="15.75" customHeight="1">
      <c r="A30" s="68"/>
      <c r="B30" s="8" t="s">
        <v>36</v>
      </c>
      <c r="C30" s="67"/>
      <c r="D30" s="68"/>
      <c r="E30" s="68"/>
      <c r="F30" s="68"/>
      <c r="G30" s="68"/>
      <c r="H30" s="68"/>
      <c r="I30" s="68"/>
      <c r="J30" s="68"/>
      <c r="K30" s="68"/>
    </row>
    <row r="31" spans="1:11" ht="34.5" customHeight="1">
      <c r="A31" s="76"/>
      <c r="B31" s="1" t="s">
        <v>38</v>
      </c>
      <c r="C31" s="61"/>
      <c r="D31" s="76"/>
      <c r="E31" s="76"/>
      <c r="F31" s="76"/>
      <c r="G31" s="76"/>
      <c r="H31" s="76"/>
      <c r="I31" s="76"/>
      <c r="J31" s="76"/>
      <c r="K31" s="76"/>
    </row>
    <row r="32" spans="1:11" ht="15">
      <c r="A32" s="75" t="s">
        <v>41</v>
      </c>
      <c r="B32" s="7" t="s">
        <v>40</v>
      </c>
      <c r="C32" s="75" t="s">
        <v>39</v>
      </c>
      <c r="D32" s="81" t="s">
        <v>129</v>
      </c>
      <c r="E32" s="75"/>
      <c r="F32" s="75" t="s">
        <v>39</v>
      </c>
      <c r="G32" s="75" t="s">
        <v>39</v>
      </c>
      <c r="H32" s="66"/>
      <c r="I32" s="66"/>
      <c r="J32" s="66"/>
      <c r="K32" s="75" t="s">
        <v>39</v>
      </c>
    </row>
    <row r="33" spans="1:11" ht="15">
      <c r="A33" s="68"/>
      <c r="B33" s="8" t="s">
        <v>36</v>
      </c>
      <c r="C33" s="68"/>
      <c r="D33" s="68"/>
      <c r="E33" s="68"/>
      <c r="F33" s="68"/>
      <c r="G33" s="68"/>
      <c r="H33" s="67"/>
      <c r="I33" s="67"/>
      <c r="J33" s="67"/>
      <c r="K33" s="68"/>
    </row>
    <row r="34" spans="1:11" ht="39.75" customHeight="1">
      <c r="A34" s="76"/>
      <c r="B34" s="1" t="s">
        <v>38</v>
      </c>
      <c r="C34" s="76"/>
      <c r="D34" s="76"/>
      <c r="E34" s="76"/>
      <c r="F34" s="76"/>
      <c r="G34" s="76"/>
      <c r="H34" s="61"/>
      <c r="I34" s="61"/>
      <c r="J34" s="61"/>
      <c r="K34" s="76"/>
    </row>
    <row r="35" spans="1:11" ht="15">
      <c r="A35" s="75" t="s">
        <v>43</v>
      </c>
      <c r="B35" s="7" t="s">
        <v>42</v>
      </c>
      <c r="C35" s="75" t="s">
        <v>39</v>
      </c>
      <c r="D35" s="75">
        <v>100</v>
      </c>
      <c r="E35" s="81">
        <v>100</v>
      </c>
      <c r="F35" s="81">
        <v>100</v>
      </c>
      <c r="G35" s="75" t="s">
        <v>39</v>
      </c>
      <c r="H35" s="75" t="s">
        <v>39</v>
      </c>
      <c r="I35" s="75" t="s">
        <v>39</v>
      </c>
      <c r="J35" s="75" t="s">
        <v>39</v>
      </c>
      <c r="K35" s="75" t="s">
        <v>39</v>
      </c>
    </row>
    <row r="36" spans="1:11" ht="39.75" customHeight="1">
      <c r="A36" s="76"/>
      <c r="B36" s="1" t="s">
        <v>44</v>
      </c>
      <c r="C36" s="76"/>
      <c r="D36" s="76"/>
      <c r="E36" s="82"/>
      <c r="F36" s="82"/>
      <c r="G36" s="76"/>
      <c r="H36" s="76"/>
      <c r="I36" s="76"/>
      <c r="J36" s="76"/>
      <c r="K36" s="76"/>
    </row>
    <row r="37" spans="1:11" ht="15">
      <c r="A37" s="62" t="s">
        <v>135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1" ht="15">
      <c r="A38" s="85" t="s">
        <v>45</v>
      </c>
      <c r="B38" s="86"/>
      <c r="C38" s="86"/>
      <c r="D38" s="86"/>
      <c r="E38" s="86"/>
      <c r="F38" s="86"/>
      <c r="G38" s="86"/>
      <c r="H38" s="86"/>
      <c r="I38" s="86"/>
      <c r="J38" s="86"/>
      <c r="K38" s="87"/>
    </row>
    <row r="39" spans="1:14" ht="15">
      <c r="A39" s="15" t="s">
        <v>46</v>
      </c>
      <c r="B39" s="5" t="s">
        <v>47</v>
      </c>
      <c r="C39" s="15" t="s">
        <v>48</v>
      </c>
      <c r="D39" s="15" t="s">
        <v>48</v>
      </c>
      <c r="E39" s="15">
        <v>180</v>
      </c>
      <c r="F39" s="15">
        <v>180</v>
      </c>
      <c r="G39" s="15">
        <v>180</v>
      </c>
      <c r="H39" s="15">
        <v>180</v>
      </c>
      <c r="I39" s="15">
        <v>180</v>
      </c>
      <c r="J39" s="15">
        <v>180</v>
      </c>
      <c r="K39" s="15">
        <v>180</v>
      </c>
      <c r="N39" s="24" t="s">
        <v>129</v>
      </c>
    </row>
    <row r="40" spans="1:14" ht="15">
      <c r="A40" s="41" t="s">
        <v>50</v>
      </c>
      <c r="B40" s="29" t="s">
        <v>173</v>
      </c>
      <c r="C40" s="37">
        <v>0</v>
      </c>
      <c r="D40" s="40" t="s">
        <v>129</v>
      </c>
      <c r="E40" s="37">
        <v>1</v>
      </c>
      <c r="F40" s="37"/>
      <c r="G40" s="37"/>
      <c r="H40" s="37"/>
      <c r="I40" s="37"/>
      <c r="J40" s="37"/>
      <c r="K40" s="37">
        <v>1</v>
      </c>
      <c r="N40" s="24"/>
    </row>
    <row r="41" spans="1:11" ht="15.75" customHeight="1">
      <c r="A41" s="83" t="s">
        <v>160</v>
      </c>
      <c r="B41" s="7" t="s">
        <v>49</v>
      </c>
      <c r="C41" s="75" t="s">
        <v>52</v>
      </c>
      <c r="D41" s="75" t="s">
        <v>52</v>
      </c>
      <c r="E41" s="75">
        <v>7800</v>
      </c>
      <c r="F41" s="75">
        <v>7800</v>
      </c>
      <c r="G41" s="75">
        <v>7800</v>
      </c>
      <c r="H41" s="75">
        <v>7800</v>
      </c>
      <c r="I41" s="75">
        <v>7800</v>
      </c>
      <c r="J41" s="75">
        <v>7800</v>
      </c>
      <c r="K41" s="75">
        <v>7800</v>
      </c>
    </row>
    <row r="42" spans="1:11" ht="20.25" customHeight="1">
      <c r="A42" s="84"/>
      <c r="B42" s="1" t="s">
        <v>51</v>
      </c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20.25" customHeight="1">
      <c r="A43" s="42" t="s">
        <v>172</v>
      </c>
      <c r="B43" s="19" t="s">
        <v>161</v>
      </c>
      <c r="C43" s="15">
        <v>46</v>
      </c>
      <c r="D43" s="15">
        <v>46</v>
      </c>
      <c r="E43" s="15">
        <v>46</v>
      </c>
      <c r="F43" s="15">
        <v>46</v>
      </c>
      <c r="G43" s="15">
        <v>46</v>
      </c>
      <c r="H43" s="15">
        <v>46</v>
      </c>
      <c r="I43" s="15">
        <v>46</v>
      </c>
      <c r="J43" s="15">
        <v>46</v>
      </c>
      <c r="K43" s="15">
        <v>46</v>
      </c>
    </row>
    <row r="44" spans="1:11" ht="15">
      <c r="A44" s="72" t="s">
        <v>53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15">
      <c r="A45" s="75" t="s">
        <v>55</v>
      </c>
      <c r="B45" s="7" t="s">
        <v>54</v>
      </c>
      <c r="C45" s="75" t="s">
        <v>39</v>
      </c>
      <c r="D45" s="93">
        <v>100</v>
      </c>
      <c r="E45" s="75" t="s">
        <v>39</v>
      </c>
      <c r="F45" s="75" t="s">
        <v>39</v>
      </c>
      <c r="G45" s="75" t="s">
        <v>39</v>
      </c>
      <c r="H45" s="75" t="s">
        <v>39</v>
      </c>
      <c r="I45" s="75" t="s">
        <v>39</v>
      </c>
      <c r="J45" s="75" t="s">
        <v>39</v>
      </c>
      <c r="K45" s="75" t="s">
        <v>39</v>
      </c>
    </row>
    <row r="46" spans="1:11" ht="35.25" customHeight="1">
      <c r="A46" s="76"/>
      <c r="B46" s="1" t="s">
        <v>56</v>
      </c>
      <c r="C46" s="76"/>
      <c r="D46" s="94"/>
      <c r="E46" s="76"/>
      <c r="F46" s="76"/>
      <c r="G46" s="76"/>
      <c r="H46" s="76"/>
      <c r="I46" s="76"/>
      <c r="J46" s="76"/>
      <c r="K46" s="76"/>
    </row>
    <row r="47" spans="1:11" ht="35.25" customHeight="1">
      <c r="A47" s="44" t="s">
        <v>57</v>
      </c>
      <c r="B47" s="45" t="s">
        <v>175</v>
      </c>
      <c r="C47" s="39">
        <v>100</v>
      </c>
      <c r="D47" s="43"/>
      <c r="E47" s="39">
        <v>100</v>
      </c>
      <c r="F47" s="39"/>
      <c r="G47" s="39"/>
      <c r="H47" s="39"/>
      <c r="I47" s="39"/>
      <c r="J47" s="39"/>
      <c r="K47" s="39">
        <v>100</v>
      </c>
    </row>
    <row r="48" spans="1:11" ht="15.75" customHeight="1">
      <c r="A48" s="83" t="s">
        <v>144</v>
      </c>
      <c r="B48" s="91" t="s">
        <v>143</v>
      </c>
      <c r="C48" s="75" t="s">
        <v>39</v>
      </c>
      <c r="D48" s="93">
        <v>100</v>
      </c>
      <c r="E48" s="75" t="s">
        <v>39</v>
      </c>
      <c r="F48" s="75" t="s">
        <v>39</v>
      </c>
      <c r="G48" s="75" t="s">
        <v>39</v>
      </c>
      <c r="H48" s="75" t="s">
        <v>39</v>
      </c>
      <c r="I48" s="75" t="s">
        <v>39</v>
      </c>
      <c r="J48" s="75" t="s">
        <v>39</v>
      </c>
      <c r="K48" s="75" t="s">
        <v>39</v>
      </c>
    </row>
    <row r="49" spans="1:11" ht="35.25" customHeight="1">
      <c r="A49" s="84"/>
      <c r="B49" s="92"/>
      <c r="C49" s="76"/>
      <c r="D49" s="94"/>
      <c r="E49" s="76"/>
      <c r="F49" s="76"/>
      <c r="G49" s="76"/>
      <c r="H49" s="76"/>
      <c r="I49" s="76"/>
      <c r="J49" s="76"/>
      <c r="K49" s="76"/>
    </row>
    <row r="50" spans="1:11" ht="34.5" customHeight="1">
      <c r="A50" s="42" t="s">
        <v>174</v>
      </c>
      <c r="B50" s="29" t="s">
        <v>145</v>
      </c>
      <c r="C50" s="15">
        <v>100</v>
      </c>
      <c r="D50" s="15">
        <v>100</v>
      </c>
      <c r="E50" s="18">
        <v>100</v>
      </c>
      <c r="F50" s="15">
        <v>100</v>
      </c>
      <c r="G50" s="15">
        <v>100</v>
      </c>
      <c r="H50" s="15">
        <v>100</v>
      </c>
      <c r="I50" s="15">
        <v>100</v>
      </c>
      <c r="J50" s="15">
        <v>100</v>
      </c>
      <c r="K50" s="15">
        <v>100</v>
      </c>
    </row>
    <row r="51" spans="1:11" ht="15">
      <c r="A51" s="62" t="s">
        <v>132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</row>
    <row r="52" spans="1:11" ht="15">
      <c r="A52" s="85" t="s">
        <v>58</v>
      </c>
      <c r="B52" s="86"/>
      <c r="C52" s="86"/>
      <c r="D52" s="86"/>
      <c r="E52" s="86"/>
      <c r="F52" s="86"/>
      <c r="G52" s="86"/>
      <c r="H52" s="86"/>
      <c r="I52" s="86"/>
      <c r="J52" s="86"/>
      <c r="K52" s="87"/>
    </row>
    <row r="53" spans="1:13" ht="30.75">
      <c r="A53" s="15" t="s">
        <v>59</v>
      </c>
      <c r="B53" s="10" t="s">
        <v>60</v>
      </c>
      <c r="C53" s="15">
        <v>45776</v>
      </c>
      <c r="D53" s="15">
        <v>47552</v>
      </c>
      <c r="E53" s="15">
        <v>47552</v>
      </c>
      <c r="F53" s="15">
        <v>47552</v>
      </c>
      <c r="G53" s="15">
        <v>47552</v>
      </c>
      <c r="H53" s="15">
        <v>47552</v>
      </c>
      <c r="I53" s="15">
        <v>47552</v>
      </c>
      <c r="J53" s="15">
        <v>47552</v>
      </c>
      <c r="K53" s="15">
        <v>47552</v>
      </c>
      <c r="M53" s="23" t="s">
        <v>129</v>
      </c>
    </row>
    <row r="54" spans="1:11" ht="15">
      <c r="A54" s="18" t="s">
        <v>61</v>
      </c>
      <c r="B54" s="19" t="s">
        <v>62</v>
      </c>
      <c r="C54" s="18" t="s">
        <v>63</v>
      </c>
      <c r="D54" s="18" t="s">
        <v>63</v>
      </c>
      <c r="E54" s="18" t="s">
        <v>63</v>
      </c>
      <c r="F54" s="18" t="s">
        <v>63</v>
      </c>
      <c r="G54" s="18" t="s">
        <v>63</v>
      </c>
      <c r="H54" s="18" t="s">
        <v>63</v>
      </c>
      <c r="I54" s="18" t="s">
        <v>63</v>
      </c>
      <c r="J54" s="18" t="s">
        <v>63</v>
      </c>
      <c r="K54" s="18" t="s">
        <v>63</v>
      </c>
    </row>
    <row r="55" spans="1:11" ht="26.25" customHeight="1">
      <c r="A55" s="18" t="s">
        <v>64</v>
      </c>
      <c r="B55" s="19" t="s">
        <v>65</v>
      </c>
      <c r="C55" s="18" t="s">
        <v>66</v>
      </c>
      <c r="D55" s="18" t="s">
        <v>66</v>
      </c>
      <c r="E55" s="18" t="s">
        <v>67</v>
      </c>
      <c r="F55" s="18" t="s">
        <v>68</v>
      </c>
      <c r="G55" s="18" t="s">
        <v>69</v>
      </c>
      <c r="H55" s="18" t="s">
        <v>69</v>
      </c>
      <c r="I55" s="18" t="s">
        <v>69</v>
      </c>
      <c r="J55" s="18" t="s">
        <v>69</v>
      </c>
      <c r="K55" s="18" t="s">
        <v>69</v>
      </c>
    </row>
    <row r="56" spans="1:11" ht="25.5" customHeight="1">
      <c r="A56" s="18" t="s">
        <v>70</v>
      </c>
      <c r="B56" s="19" t="s">
        <v>130</v>
      </c>
      <c r="C56" s="18" t="s">
        <v>71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</row>
    <row r="57" spans="1:11" ht="24" customHeight="1">
      <c r="A57" s="18" t="s">
        <v>73</v>
      </c>
      <c r="B57" s="19" t="s">
        <v>74</v>
      </c>
      <c r="C57" s="18" t="s">
        <v>18</v>
      </c>
      <c r="D57" s="18" t="s">
        <v>18</v>
      </c>
      <c r="E57" s="18" t="s">
        <v>18</v>
      </c>
      <c r="F57" s="18" t="s">
        <v>18</v>
      </c>
      <c r="G57" s="18" t="s">
        <v>18</v>
      </c>
      <c r="H57" s="18" t="s">
        <v>18</v>
      </c>
      <c r="I57" s="18" t="s">
        <v>18</v>
      </c>
      <c r="J57" s="18" t="s">
        <v>18</v>
      </c>
      <c r="K57" s="18" t="s">
        <v>18</v>
      </c>
    </row>
    <row r="58" spans="1:11" ht="15">
      <c r="A58" s="88" t="s">
        <v>75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</row>
    <row r="59" spans="1:11" ht="49.5" customHeight="1">
      <c r="A59" s="18" t="s">
        <v>76</v>
      </c>
      <c r="B59" s="19" t="s">
        <v>77</v>
      </c>
      <c r="C59" s="18" t="s">
        <v>39</v>
      </c>
      <c r="D59" s="18" t="s">
        <v>39</v>
      </c>
      <c r="E59" s="18" t="s">
        <v>39</v>
      </c>
      <c r="F59" s="18" t="s">
        <v>39</v>
      </c>
      <c r="G59" s="18" t="s">
        <v>39</v>
      </c>
      <c r="H59" s="18" t="s">
        <v>39</v>
      </c>
      <c r="I59" s="18" t="s">
        <v>39</v>
      </c>
      <c r="J59" s="18" t="s">
        <v>39</v>
      </c>
      <c r="K59" s="18" t="s">
        <v>39</v>
      </c>
    </row>
    <row r="60" spans="1:11" ht="35.25" customHeight="1">
      <c r="A60" s="18" t="s">
        <v>78</v>
      </c>
      <c r="B60" s="19" t="s">
        <v>79</v>
      </c>
      <c r="C60" s="18" t="s">
        <v>39</v>
      </c>
      <c r="D60" s="18" t="s">
        <v>39</v>
      </c>
      <c r="E60" s="18" t="s">
        <v>39</v>
      </c>
      <c r="F60" s="18" t="s">
        <v>39</v>
      </c>
      <c r="G60" s="18" t="s">
        <v>39</v>
      </c>
      <c r="H60" s="18" t="s">
        <v>39</v>
      </c>
      <c r="I60" s="18" t="s">
        <v>39</v>
      </c>
      <c r="J60" s="18" t="s">
        <v>39</v>
      </c>
      <c r="K60" s="18" t="s">
        <v>39</v>
      </c>
    </row>
    <row r="61" spans="1:11" ht="33" customHeight="1">
      <c r="A61" s="18" t="s">
        <v>80</v>
      </c>
      <c r="B61" s="19" t="s">
        <v>81</v>
      </c>
      <c r="C61" s="18" t="s">
        <v>39</v>
      </c>
      <c r="D61" s="18" t="s">
        <v>39</v>
      </c>
      <c r="E61" s="18" t="s">
        <v>39</v>
      </c>
      <c r="F61" s="18" t="s">
        <v>39</v>
      </c>
      <c r="G61" s="18" t="s">
        <v>39</v>
      </c>
      <c r="H61" s="18" t="s">
        <v>39</v>
      </c>
      <c r="I61" s="18" t="s">
        <v>39</v>
      </c>
      <c r="J61" s="18" t="s">
        <v>39</v>
      </c>
      <c r="K61" s="18" t="s">
        <v>39</v>
      </c>
    </row>
    <row r="62" spans="1:11" ht="30.75" customHeight="1">
      <c r="A62" s="18" t="s">
        <v>82</v>
      </c>
      <c r="B62" s="19" t="s">
        <v>83</v>
      </c>
      <c r="C62" s="18" t="s">
        <v>39</v>
      </c>
      <c r="D62" s="18" t="s">
        <v>39</v>
      </c>
      <c r="E62" s="18" t="s">
        <v>39</v>
      </c>
      <c r="F62" s="18" t="s">
        <v>39</v>
      </c>
      <c r="G62" s="18" t="s">
        <v>39</v>
      </c>
      <c r="H62" s="18" t="s">
        <v>39</v>
      </c>
      <c r="I62" s="18" t="s">
        <v>39</v>
      </c>
      <c r="J62" s="18" t="s">
        <v>39</v>
      </c>
      <c r="K62" s="18" t="s">
        <v>39</v>
      </c>
    </row>
    <row r="63" spans="1:11" ht="35.25" customHeight="1">
      <c r="A63" s="18" t="s">
        <v>84</v>
      </c>
      <c r="B63" s="19" t="s">
        <v>85</v>
      </c>
      <c r="C63" s="18" t="s">
        <v>39</v>
      </c>
      <c r="D63" s="18" t="s">
        <v>39</v>
      </c>
      <c r="E63" s="18" t="s">
        <v>39</v>
      </c>
      <c r="F63" s="18" t="s">
        <v>39</v>
      </c>
      <c r="G63" s="18" t="s">
        <v>39</v>
      </c>
      <c r="H63" s="18" t="s">
        <v>39</v>
      </c>
      <c r="I63" s="18" t="s">
        <v>39</v>
      </c>
      <c r="J63" s="18" t="s">
        <v>39</v>
      </c>
      <c r="K63" s="18" t="s">
        <v>39</v>
      </c>
    </row>
    <row r="65" ht="16.5">
      <c r="A65" s="32" t="s">
        <v>129</v>
      </c>
    </row>
    <row r="66" spans="1:11" ht="12.75">
      <c r="A66" s="95" t="s">
        <v>150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6.5">
      <c r="A67" s="32" t="s">
        <v>129</v>
      </c>
    </row>
    <row r="69" ht="16.5">
      <c r="A69" s="32" t="s">
        <v>129</v>
      </c>
    </row>
    <row r="71" ht="16.5">
      <c r="A71" s="32" t="s">
        <v>129</v>
      </c>
    </row>
    <row r="72" ht="12.75">
      <c r="A72" s="24" t="s">
        <v>129</v>
      </c>
    </row>
    <row r="73" ht="16.5">
      <c r="A73" s="32" t="s">
        <v>129</v>
      </c>
    </row>
    <row r="75" ht="16.5">
      <c r="A75" s="33" t="s">
        <v>129</v>
      </c>
    </row>
    <row r="77" ht="16.5">
      <c r="A77" s="33" t="s">
        <v>129</v>
      </c>
    </row>
    <row r="79" ht="16.5">
      <c r="A79" s="33" t="s">
        <v>129</v>
      </c>
    </row>
    <row r="81" ht="16.5">
      <c r="A81" s="33" t="s">
        <v>129</v>
      </c>
    </row>
  </sheetData>
  <sheetProtection/>
  <mergeCells count="89">
    <mergeCell ref="G1:K1"/>
    <mergeCell ref="G11:K11"/>
    <mergeCell ref="G10:K10"/>
    <mergeCell ref="G9:K9"/>
    <mergeCell ref="G8:K8"/>
    <mergeCell ref="G7:K7"/>
    <mergeCell ref="G4:K4"/>
    <mergeCell ref="E45:E46"/>
    <mergeCell ref="E35:E36"/>
    <mergeCell ref="F45:F46"/>
    <mergeCell ref="D45:D46"/>
    <mergeCell ref="A38:K38"/>
    <mergeCell ref="G2:K2"/>
    <mergeCell ref="J45:J46"/>
    <mergeCell ref="K45:K46"/>
    <mergeCell ref="I41:I42"/>
    <mergeCell ref="A66:K66"/>
    <mergeCell ref="G3:K3"/>
    <mergeCell ref="A14:K14"/>
    <mergeCell ref="A15:K15"/>
    <mergeCell ref="A16:K16"/>
    <mergeCell ref="A17:K17"/>
    <mergeCell ref="A35:A36"/>
    <mergeCell ref="A32:A34"/>
    <mergeCell ref="A45:A46"/>
    <mergeCell ref="C45:C46"/>
    <mergeCell ref="A58:K58"/>
    <mergeCell ref="B48:B49"/>
    <mergeCell ref="A44:K44"/>
    <mergeCell ref="A48:A49"/>
    <mergeCell ref="D48:D49"/>
    <mergeCell ref="E48:E49"/>
    <mergeCell ref="J48:J49"/>
    <mergeCell ref="K48:K49"/>
    <mergeCell ref="H45:H46"/>
    <mergeCell ref="I48:I49"/>
    <mergeCell ref="A52:K52"/>
    <mergeCell ref="J35:J36"/>
    <mergeCell ref="K35:K36"/>
    <mergeCell ref="J41:J42"/>
    <mergeCell ref="E41:E42"/>
    <mergeCell ref="F48:F49"/>
    <mergeCell ref="C48:C49"/>
    <mergeCell ref="G41:G42"/>
    <mergeCell ref="H48:H49"/>
    <mergeCell ref="I45:I46"/>
    <mergeCell ref="A41:A42"/>
    <mergeCell ref="C41:C42"/>
    <mergeCell ref="D41:D42"/>
    <mergeCell ref="A37:K37"/>
    <mergeCell ref="G32:G34"/>
    <mergeCell ref="G45:G46"/>
    <mergeCell ref="A51:K51"/>
    <mergeCell ref="G48:G49"/>
    <mergeCell ref="C35:C36"/>
    <mergeCell ref="D35:D36"/>
    <mergeCell ref="H32:H34"/>
    <mergeCell ref="G35:G36"/>
    <mergeCell ref="D32:D34"/>
    <mergeCell ref="E32:E34"/>
    <mergeCell ref="A23:K23"/>
    <mergeCell ref="K20:K21"/>
    <mergeCell ref="F41:F42"/>
    <mergeCell ref="K32:K34"/>
    <mergeCell ref="K41:K42"/>
    <mergeCell ref="H41:H42"/>
    <mergeCell ref="A29:A31"/>
    <mergeCell ref="I32:I34"/>
    <mergeCell ref="J32:J34"/>
    <mergeCell ref="F35:F36"/>
    <mergeCell ref="C29:C31"/>
    <mergeCell ref="D29:D31"/>
    <mergeCell ref="H29:H31"/>
    <mergeCell ref="J29:J31"/>
    <mergeCell ref="I29:I31"/>
    <mergeCell ref="A20:A21"/>
    <mergeCell ref="B20:B21"/>
    <mergeCell ref="C20:C21"/>
    <mergeCell ref="D20:J20"/>
    <mergeCell ref="A24:K24"/>
    <mergeCell ref="A28:K28"/>
    <mergeCell ref="I35:I36"/>
    <mergeCell ref="C32:C34"/>
    <mergeCell ref="E29:E31"/>
    <mergeCell ref="F29:F31"/>
    <mergeCell ref="G29:G31"/>
    <mergeCell ref="H35:H36"/>
    <mergeCell ref="K29:K31"/>
    <mergeCell ref="F32:F34"/>
  </mergeCells>
  <printOptions/>
  <pageMargins left="0.6299212598425197" right="0.2362204724409449" top="0.35433070866141736" bottom="0.1968503937007874" header="0.31496062992125984" footer="0"/>
  <pageSetup horizontalDpi="600" verticalDpi="600" orientation="landscape" paperSize="9" scale="76" r:id="rId1"/>
  <rowBreaks count="2" manualBreakCount="2">
    <brk id="36" max="10" man="1"/>
    <brk id="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75" zoomScaleSheetLayoutView="75" workbookViewId="0" topLeftCell="A34">
      <selection activeCell="L8" sqref="L8"/>
    </sheetView>
  </sheetViews>
  <sheetFormatPr defaultColWidth="9.140625" defaultRowHeight="12.75"/>
  <cols>
    <col min="1" max="1" width="7.421875" style="0" customWidth="1"/>
    <col min="2" max="2" width="24.7109375" style="0" customWidth="1"/>
    <col min="3" max="3" width="22.421875" style="0" customWidth="1"/>
    <col min="4" max="4" width="0.2890625" style="0" hidden="1" customWidth="1"/>
    <col min="5" max="5" width="17.28125" style="0" customWidth="1"/>
    <col min="6" max="13" width="24.00390625" style="0" customWidth="1"/>
  </cols>
  <sheetData>
    <row r="1" spans="1:13" ht="15">
      <c r="A1" s="30" t="s">
        <v>129</v>
      </c>
      <c r="B1" s="30"/>
      <c r="C1" s="30"/>
      <c r="D1" s="30"/>
      <c r="E1" s="30"/>
      <c r="F1" s="30"/>
      <c r="G1" s="30"/>
      <c r="H1" s="30"/>
      <c r="I1" s="30" t="s">
        <v>129</v>
      </c>
      <c r="J1" s="30"/>
      <c r="K1" s="30"/>
      <c r="L1" s="20" t="s">
        <v>169</v>
      </c>
      <c r="M1" s="20"/>
    </row>
    <row r="2" spans="1:13" ht="15">
      <c r="A2" s="30" t="s">
        <v>129</v>
      </c>
      <c r="B2" s="30"/>
      <c r="C2" s="30"/>
      <c r="D2" s="30"/>
      <c r="E2" s="30"/>
      <c r="F2" s="30"/>
      <c r="G2" s="30"/>
      <c r="H2" s="30"/>
      <c r="I2" s="30" t="s">
        <v>129</v>
      </c>
      <c r="J2" s="30"/>
      <c r="K2" s="30"/>
      <c r="L2" s="20" t="s">
        <v>146</v>
      </c>
      <c r="M2" s="20"/>
    </row>
    <row r="3" spans="1:13" ht="15">
      <c r="A3" s="30" t="s">
        <v>129</v>
      </c>
      <c r="B3" s="30"/>
      <c r="C3" s="30"/>
      <c r="D3" s="30"/>
      <c r="E3" s="30"/>
      <c r="F3" s="30"/>
      <c r="G3" s="30"/>
      <c r="H3" s="30"/>
      <c r="I3" s="30" t="s">
        <v>129</v>
      </c>
      <c r="J3" s="30"/>
      <c r="K3" s="30"/>
      <c r="L3" s="20" t="s">
        <v>151</v>
      </c>
      <c r="M3" s="20"/>
    </row>
    <row r="4" spans="1:13" ht="15">
      <c r="A4" s="30" t="s">
        <v>129</v>
      </c>
      <c r="B4" s="30"/>
      <c r="C4" s="30"/>
      <c r="D4" s="30"/>
      <c r="E4" s="30"/>
      <c r="F4" s="30"/>
      <c r="G4" s="30"/>
      <c r="H4" s="30"/>
      <c r="I4" s="30" t="s">
        <v>129</v>
      </c>
      <c r="J4" s="20"/>
      <c r="K4" s="30"/>
      <c r="L4" s="20" t="s">
        <v>176</v>
      </c>
      <c r="M4" s="20"/>
    </row>
    <row r="5" spans="12:13" ht="15" customHeight="1">
      <c r="L5" s="38"/>
      <c r="M5" s="38"/>
    </row>
    <row r="6" ht="15" customHeight="1"/>
    <row r="7" spans="1:13" ht="15">
      <c r="A7" s="30" t="s">
        <v>129</v>
      </c>
      <c r="B7" s="30"/>
      <c r="C7" s="30"/>
      <c r="D7" s="30"/>
      <c r="E7" s="30"/>
      <c r="F7" s="30"/>
      <c r="G7" s="30"/>
      <c r="H7" s="30"/>
      <c r="I7" s="30" t="s">
        <v>129</v>
      </c>
      <c r="J7" s="30"/>
      <c r="K7" s="30"/>
      <c r="L7" s="20" t="s">
        <v>86</v>
      </c>
      <c r="M7" s="20"/>
    </row>
    <row r="8" spans="1:13" ht="15">
      <c r="A8" s="30" t="s">
        <v>129</v>
      </c>
      <c r="B8" s="30"/>
      <c r="C8" s="30"/>
      <c r="D8" s="30"/>
      <c r="E8" s="30"/>
      <c r="F8" s="30"/>
      <c r="G8" s="30"/>
      <c r="H8" s="30"/>
      <c r="I8" s="30" t="s">
        <v>129</v>
      </c>
      <c r="J8" s="30"/>
      <c r="K8" s="30"/>
      <c r="L8" s="20" t="s">
        <v>87</v>
      </c>
      <c r="M8" s="20"/>
    </row>
    <row r="9" spans="1:13" ht="15">
      <c r="A9" s="30" t="s">
        <v>129</v>
      </c>
      <c r="B9" s="30"/>
      <c r="C9" s="30"/>
      <c r="D9" s="30"/>
      <c r="E9" s="30"/>
      <c r="F9" s="30"/>
      <c r="G9" s="30"/>
      <c r="H9" s="30"/>
      <c r="I9" s="30" t="s">
        <v>129</v>
      </c>
      <c r="J9" s="30"/>
      <c r="K9" s="30"/>
      <c r="L9" s="20" t="s">
        <v>0</v>
      </c>
      <c r="M9" s="20"/>
    </row>
    <row r="10" spans="1:13" ht="15">
      <c r="A10" s="30" t="s">
        <v>129</v>
      </c>
      <c r="B10" s="30"/>
      <c r="C10" s="30"/>
      <c r="D10" s="30"/>
      <c r="E10" s="30"/>
      <c r="F10" s="30"/>
      <c r="G10" s="30"/>
      <c r="H10" s="30"/>
      <c r="I10" s="30" t="s">
        <v>129</v>
      </c>
      <c r="J10" s="30"/>
      <c r="K10" s="30"/>
      <c r="L10" s="20" t="s">
        <v>88</v>
      </c>
      <c r="M10" s="20"/>
    </row>
    <row r="11" spans="1:13" ht="15">
      <c r="A11" s="30" t="s">
        <v>129</v>
      </c>
      <c r="B11" s="30"/>
      <c r="C11" s="30"/>
      <c r="D11" s="30"/>
      <c r="E11" s="30"/>
      <c r="F11" s="30"/>
      <c r="G11" s="30"/>
      <c r="H11" s="30"/>
      <c r="I11" s="30" t="s">
        <v>129</v>
      </c>
      <c r="J11" s="30"/>
      <c r="K11" s="30"/>
      <c r="L11" s="20" t="s">
        <v>89</v>
      </c>
      <c r="M11" s="20"/>
    </row>
    <row r="12" spans="1:13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ht="18.75" customHeight="1"/>
    <row r="14" spans="1:13" ht="15">
      <c r="A14" s="155" t="s">
        <v>165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3" ht="15">
      <c r="A15" s="155" t="s">
        <v>90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</row>
    <row r="16" spans="1:13" ht="15">
      <c r="A16" s="155" t="s">
        <v>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13" ht="15">
      <c r="A17" s="155" t="s">
        <v>92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3" ht="16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18" customHeight="1"/>
    <row r="20" spans="1:13" ht="32.25" customHeight="1">
      <c r="A20" s="75" t="s">
        <v>4</v>
      </c>
      <c r="B20" s="69" t="s">
        <v>93</v>
      </c>
      <c r="C20" s="156" t="s">
        <v>133</v>
      </c>
      <c r="D20" s="157"/>
      <c r="E20" s="69" t="s">
        <v>94</v>
      </c>
      <c r="F20" s="162" t="s">
        <v>95</v>
      </c>
      <c r="G20" s="163"/>
      <c r="H20" s="163"/>
      <c r="I20" s="163"/>
      <c r="J20" s="163"/>
      <c r="K20" s="163"/>
      <c r="L20" s="163"/>
      <c r="M20" s="164"/>
    </row>
    <row r="21" spans="1:13" ht="15">
      <c r="A21" s="68"/>
      <c r="B21" s="109"/>
      <c r="C21" s="158"/>
      <c r="D21" s="159"/>
      <c r="E21" s="109"/>
      <c r="F21" s="75" t="s">
        <v>96</v>
      </c>
      <c r="G21" s="72" t="s">
        <v>97</v>
      </c>
      <c r="H21" s="73"/>
      <c r="I21" s="73"/>
      <c r="J21" s="73"/>
      <c r="K21" s="73"/>
      <c r="L21" s="73"/>
      <c r="M21" s="74"/>
    </row>
    <row r="22" spans="1:13" ht="89.25" customHeight="1">
      <c r="A22" s="76"/>
      <c r="B22" s="70"/>
      <c r="C22" s="160"/>
      <c r="D22" s="161"/>
      <c r="E22" s="70"/>
      <c r="F22" s="76"/>
      <c r="G22" s="26" t="s">
        <v>154</v>
      </c>
      <c r="H22" s="26" t="s">
        <v>153</v>
      </c>
      <c r="I22" s="26" t="s">
        <v>155</v>
      </c>
      <c r="J22" s="26" t="s">
        <v>156</v>
      </c>
      <c r="K22" s="26" t="s">
        <v>157</v>
      </c>
      <c r="L22" s="26" t="s">
        <v>158</v>
      </c>
      <c r="M22" s="25" t="s">
        <v>98</v>
      </c>
    </row>
    <row r="23" spans="1:13" ht="15">
      <c r="A23" s="137" t="s">
        <v>162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ht="15">
      <c r="A24" s="134" t="s">
        <v>99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</row>
    <row r="25" spans="1:13" ht="15">
      <c r="A25" s="134" t="s">
        <v>100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1:13" ht="22.5" customHeight="1">
      <c r="A26" s="102" t="s">
        <v>101</v>
      </c>
      <c r="B26" s="99" t="s">
        <v>102</v>
      </c>
      <c r="C26" s="102" t="s">
        <v>103</v>
      </c>
      <c r="D26" s="46"/>
      <c r="E26" s="47" t="str">
        <f>$D$29</f>
        <v>Всего:</v>
      </c>
      <c r="F26" s="48">
        <f>SUM(G26:M26)</f>
        <v>63656.600000000006</v>
      </c>
      <c r="G26" s="48">
        <f aca="true" t="shared" si="0" ref="G26:M26">G27+G28</f>
        <v>24941.800000000003</v>
      </c>
      <c r="H26" s="48">
        <f t="shared" si="0"/>
        <v>19404.6</v>
      </c>
      <c r="I26" s="48">
        <f t="shared" si="0"/>
        <v>6513.1</v>
      </c>
      <c r="J26" s="48">
        <f t="shared" si="0"/>
        <v>9155.9</v>
      </c>
      <c r="K26" s="48">
        <f t="shared" si="0"/>
        <v>1155</v>
      </c>
      <c r="L26" s="48">
        <f t="shared" si="0"/>
        <v>1212.8</v>
      </c>
      <c r="M26" s="48">
        <f t="shared" si="0"/>
        <v>1273.4</v>
      </c>
    </row>
    <row r="27" spans="1:13" ht="81" customHeight="1">
      <c r="A27" s="103"/>
      <c r="B27" s="100"/>
      <c r="C27" s="104"/>
      <c r="D27" s="165" t="s">
        <v>104</v>
      </c>
      <c r="E27" s="149"/>
      <c r="F27" s="48">
        <f>G27+H27+I27+J27+K27+L27+M27</f>
        <v>28168.3</v>
      </c>
      <c r="G27" s="49">
        <v>4339.1</v>
      </c>
      <c r="H27" s="49">
        <v>4519</v>
      </c>
      <c r="I27" s="49">
        <v>6513.1</v>
      </c>
      <c r="J27" s="48">
        <v>9155.9</v>
      </c>
      <c r="K27" s="48">
        <v>1155</v>
      </c>
      <c r="L27" s="48">
        <v>1212.8</v>
      </c>
      <c r="M27" s="48">
        <v>1273.4</v>
      </c>
    </row>
    <row r="28" spans="1:13" ht="81" customHeight="1">
      <c r="A28" s="104"/>
      <c r="B28" s="101"/>
      <c r="C28" s="47" t="s">
        <v>103</v>
      </c>
      <c r="D28" s="50"/>
      <c r="E28" s="51" t="s">
        <v>106</v>
      </c>
      <c r="F28" s="52">
        <f>SUM(G28:M28)</f>
        <v>35488.3</v>
      </c>
      <c r="G28" s="48">
        <v>20602.7</v>
      </c>
      <c r="H28" s="48">
        <v>14885.6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</row>
    <row r="29" spans="1:13" ht="19.5" customHeight="1">
      <c r="A29" s="151" t="s">
        <v>167</v>
      </c>
      <c r="B29" s="152" t="s">
        <v>134</v>
      </c>
      <c r="C29" s="102" t="s">
        <v>103</v>
      </c>
      <c r="D29" s="146" t="s">
        <v>105</v>
      </c>
      <c r="E29" s="147"/>
      <c r="F29" s="48">
        <f aca="true" t="shared" si="1" ref="F29:M29">F30+F31</f>
        <v>62355.100000000006</v>
      </c>
      <c r="G29" s="48">
        <f t="shared" si="1"/>
        <v>0</v>
      </c>
      <c r="H29" s="48">
        <f t="shared" si="1"/>
        <v>3823.8</v>
      </c>
      <c r="I29" s="48">
        <f t="shared" si="1"/>
        <v>20436.7</v>
      </c>
      <c r="J29" s="48">
        <f t="shared" si="1"/>
        <v>38094.600000000006</v>
      </c>
      <c r="K29" s="48">
        <f t="shared" si="1"/>
        <v>0</v>
      </c>
      <c r="L29" s="48">
        <f t="shared" si="1"/>
        <v>0</v>
      </c>
      <c r="M29" s="48">
        <f t="shared" si="1"/>
        <v>0</v>
      </c>
    </row>
    <row r="30" spans="1:17" ht="57.75" customHeight="1">
      <c r="A30" s="103"/>
      <c r="B30" s="153"/>
      <c r="C30" s="103"/>
      <c r="D30" s="148" t="s">
        <v>106</v>
      </c>
      <c r="E30" s="149"/>
      <c r="F30" s="48">
        <f>G30+H30+I30+J30+K30+L30+M30</f>
        <v>38381.8</v>
      </c>
      <c r="G30" s="48">
        <v>0</v>
      </c>
      <c r="H30" s="48">
        <v>3632.8</v>
      </c>
      <c r="I30" s="48">
        <v>18518.3</v>
      </c>
      <c r="J30" s="48">
        <v>16230.7</v>
      </c>
      <c r="K30" s="48">
        <v>0</v>
      </c>
      <c r="L30" s="48">
        <v>0</v>
      </c>
      <c r="M30" s="48">
        <v>0</v>
      </c>
      <c r="Q30" s="28" t="s">
        <v>129</v>
      </c>
    </row>
    <row r="31" spans="1:13" ht="51.75" customHeight="1">
      <c r="A31" s="104"/>
      <c r="B31" s="154"/>
      <c r="C31" s="104"/>
      <c r="D31" s="148" t="s">
        <v>104</v>
      </c>
      <c r="E31" s="150"/>
      <c r="F31" s="48">
        <f>G31+H31+I31+J31+K31+L31+M31</f>
        <v>23973.300000000003</v>
      </c>
      <c r="G31" s="48">
        <v>0</v>
      </c>
      <c r="H31" s="48">
        <v>191</v>
      </c>
      <c r="I31" s="48">
        <v>1918.4</v>
      </c>
      <c r="J31" s="48">
        <v>21863.9</v>
      </c>
      <c r="K31" s="48">
        <v>0</v>
      </c>
      <c r="L31" s="48">
        <v>0</v>
      </c>
      <c r="M31" s="48">
        <v>0</v>
      </c>
    </row>
    <row r="32" spans="1:13" ht="18" customHeight="1">
      <c r="A32" s="143"/>
      <c r="B32" s="99" t="s">
        <v>108</v>
      </c>
      <c r="C32" s="102" t="s">
        <v>103</v>
      </c>
      <c r="D32" s="53" t="s">
        <v>105</v>
      </c>
      <c r="E32" s="54" t="s">
        <v>105</v>
      </c>
      <c r="F32" s="71">
        <f aca="true" t="shared" si="2" ref="F32:M32">F33+F34</f>
        <v>126011.70000000001</v>
      </c>
      <c r="G32" s="48">
        <f>G33+G34</f>
        <v>24941.800000000003</v>
      </c>
      <c r="H32" s="48">
        <f t="shared" si="2"/>
        <v>23228.4</v>
      </c>
      <c r="I32" s="48">
        <f t="shared" si="2"/>
        <v>26949.8</v>
      </c>
      <c r="J32" s="48">
        <f t="shared" si="2"/>
        <v>47250.5</v>
      </c>
      <c r="K32" s="48">
        <f t="shared" si="2"/>
        <v>1155</v>
      </c>
      <c r="L32" s="48">
        <f t="shared" si="2"/>
        <v>1212.8</v>
      </c>
      <c r="M32" s="48">
        <f t="shared" si="2"/>
        <v>1273.4</v>
      </c>
    </row>
    <row r="33" spans="1:13" ht="48" customHeight="1">
      <c r="A33" s="144"/>
      <c r="B33" s="100"/>
      <c r="C33" s="103"/>
      <c r="D33" s="55" t="s">
        <v>106</v>
      </c>
      <c r="E33" s="51" t="s">
        <v>106</v>
      </c>
      <c r="F33" s="48">
        <f>F30+F28</f>
        <v>73870.1</v>
      </c>
      <c r="G33" s="48">
        <v>20602.7</v>
      </c>
      <c r="H33" s="48">
        <f aca="true" t="shared" si="3" ref="H33:M33">H30+H28</f>
        <v>18518.4</v>
      </c>
      <c r="I33" s="48">
        <f t="shared" si="3"/>
        <v>18518.3</v>
      </c>
      <c r="J33" s="48">
        <f t="shared" si="3"/>
        <v>16230.7</v>
      </c>
      <c r="K33" s="48">
        <f t="shared" si="3"/>
        <v>0</v>
      </c>
      <c r="L33" s="48">
        <f t="shared" si="3"/>
        <v>0</v>
      </c>
      <c r="M33" s="48">
        <f t="shared" si="3"/>
        <v>0</v>
      </c>
    </row>
    <row r="34" spans="1:13" ht="50.25" customHeight="1">
      <c r="A34" s="145"/>
      <c r="B34" s="101"/>
      <c r="C34" s="104"/>
      <c r="D34" s="55" t="s">
        <v>104</v>
      </c>
      <c r="E34" s="51" t="s">
        <v>104</v>
      </c>
      <c r="F34" s="48">
        <f aca="true" t="shared" si="4" ref="F34:M34">F31+F27</f>
        <v>52141.600000000006</v>
      </c>
      <c r="G34" s="48">
        <f t="shared" si="4"/>
        <v>4339.1</v>
      </c>
      <c r="H34" s="48">
        <f t="shared" si="4"/>
        <v>4710</v>
      </c>
      <c r="I34" s="48">
        <f t="shared" si="4"/>
        <v>8431.5</v>
      </c>
      <c r="J34" s="48">
        <f t="shared" si="4"/>
        <v>31019.800000000003</v>
      </c>
      <c r="K34" s="48">
        <f t="shared" si="4"/>
        <v>1155</v>
      </c>
      <c r="L34" s="48">
        <f t="shared" si="4"/>
        <v>1212.8</v>
      </c>
      <c r="M34" s="48">
        <f t="shared" si="4"/>
        <v>1273.4</v>
      </c>
    </row>
    <row r="35" spans="1:13" ht="24.75" customHeight="1">
      <c r="A35" s="134" t="s">
        <v>109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1:13" ht="77.25" customHeight="1">
      <c r="A36" s="15" t="s">
        <v>110</v>
      </c>
      <c r="B36" s="25" t="s">
        <v>111</v>
      </c>
      <c r="C36" s="15" t="s">
        <v>112</v>
      </c>
      <c r="D36" s="5" t="s">
        <v>104</v>
      </c>
      <c r="E36" s="26" t="s">
        <v>104</v>
      </c>
      <c r="F36" s="34">
        <f>G36+H36+I36+J36+K36+L36+M36</f>
        <v>22485</v>
      </c>
      <c r="G36" s="34">
        <v>3034.8</v>
      </c>
      <c r="H36" s="34">
        <v>3443.5</v>
      </c>
      <c r="I36" s="34">
        <v>3443.5</v>
      </c>
      <c r="J36" s="48">
        <v>3315.3</v>
      </c>
      <c r="K36" s="34">
        <v>2933.5</v>
      </c>
      <c r="L36" s="34">
        <v>3080.2</v>
      </c>
      <c r="M36" s="34">
        <v>3234.2</v>
      </c>
    </row>
    <row r="37" spans="1:13" ht="22.5" customHeight="1">
      <c r="A37" s="75"/>
      <c r="B37" s="108" t="s">
        <v>168</v>
      </c>
      <c r="C37" s="75" t="s">
        <v>112</v>
      </c>
      <c r="D37" s="5"/>
      <c r="E37" s="28" t="s">
        <v>105</v>
      </c>
      <c r="F37" s="34">
        <f>G37+H37+I37+J37+K37+L37+M37</f>
        <v>22485</v>
      </c>
      <c r="G37" s="34">
        <f>G38</f>
        <v>3034.8</v>
      </c>
      <c r="H37" s="34">
        <f aca="true" t="shared" si="5" ref="H37:M37">H38</f>
        <v>3443.5</v>
      </c>
      <c r="I37" s="34">
        <f t="shared" si="5"/>
        <v>3443.5</v>
      </c>
      <c r="J37" s="48">
        <f t="shared" si="5"/>
        <v>3315.3</v>
      </c>
      <c r="K37" s="34">
        <f t="shared" si="5"/>
        <v>2933.5</v>
      </c>
      <c r="L37" s="34">
        <f t="shared" si="5"/>
        <v>3080.2</v>
      </c>
      <c r="M37" s="34">
        <f t="shared" si="5"/>
        <v>3234.2</v>
      </c>
    </row>
    <row r="38" spans="1:13" ht="77.25" customHeight="1">
      <c r="A38" s="76"/>
      <c r="B38" s="70"/>
      <c r="C38" s="76"/>
      <c r="D38" s="5"/>
      <c r="E38" s="26" t="s">
        <v>104</v>
      </c>
      <c r="F38" s="34">
        <f>G38+H38+I38+J38+K38+L38+M38</f>
        <v>22485</v>
      </c>
      <c r="G38" s="34">
        <v>3034.8</v>
      </c>
      <c r="H38" s="34">
        <f aca="true" t="shared" si="6" ref="H38:M38">H36</f>
        <v>3443.5</v>
      </c>
      <c r="I38" s="34">
        <f t="shared" si="6"/>
        <v>3443.5</v>
      </c>
      <c r="J38" s="48">
        <f t="shared" si="6"/>
        <v>3315.3</v>
      </c>
      <c r="K38" s="34">
        <f t="shared" si="6"/>
        <v>2933.5</v>
      </c>
      <c r="L38" s="34">
        <f t="shared" si="6"/>
        <v>3080.2</v>
      </c>
      <c r="M38" s="34">
        <f t="shared" si="6"/>
        <v>3234.2</v>
      </c>
    </row>
    <row r="39" spans="1:13" ht="21" customHeight="1">
      <c r="A39" s="140"/>
      <c r="B39" s="69" t="s">
        <v>113</v>
      </c>
      <c r="C39" s="108" t="s">
        <v>148</v>
      </c>
      <c r="D39" s="2" t="s">
        <v>105</v>
      </c>
      <c r="E39" s="28" t="s">
        <v>105</v>
      </c>
      <c r="F39" s="34">
        <f aca="true" t="shared" si="7" ref="F39:M39">F40+F41</f>
        <v>148496.7</v>
      </c>
      <c r="G39" s="34">
        <f t="shared" si="7"/>
        <v>27976.600000000002</v>
      </c>
      <c r="H39" s="34">
        <f t="shared" si="7"/>
        <v>26671.9</v>
      </c>
      <c r="I39" s="34">
        <f t="shared" si="7"/>
        <v>30393.3</v>
      </c>
      <c r="J39" s="34">
        <f t="shared" si="7"/>
        <v>50565.8</v>
      </c>
      <c r="K39" s="34">
        <f t="shared" si="7"/>
        <v>4088.5</v>
      </c>
      <c r="L39" s="34">
        <f t="shared" si="7"/>
        <v>4293</v>
      </c>
      <c r="M39" s="34">
        <f t="shared" si="7"/>
        <v>4507.6</v>
      </c>
    </row>
    <row r="40" spans="1:13" ht="54.75" customHeight="1">
      <c r="A40" s="141"/>
      <c r="B40" s="109"/>
      <c r="C40" s="109"/>
      <c r="D40" s="5" t="s">
        <v>106</v>
      </c>
      <c r="E40" s="26" t="s">
        <v>106</v>
      </c>
      <c r="F40" s="34">
        <f>G40+H40+I40+J40+K40+L40+M40</f>
        <v>73870.1</v>
      </c>
      <c r="G40" s="34">
        <f>G33</f>
        <v>20602.7</v>
      </c>
      <c r="H40" s="34">
        <f aca="true" t="shared" si="8" ref="H40:M40">H33</f>
        <v>18518.4</v>
      </c>
      <c r="I40" s="34">
        <f t="shared" si="8"/>
        <v>18518.3</v>
      </c>
      <c r="J40" s="34">
        <f t="shared" si="8"/>
        <v>16230.7</v>
      </c>
      <c r="K40" s="34">
        <f t="shared" si="8"/>
        <v>0</v>
      </c>
      <c r="L40" s="34">
        <f t="shared" si="8"/>
        <v>0</v>
      </c>
      <c r="M40" s="34">
        <f t="shared" si="8"/>
        <v>0</v>
      </c>
    </row>
    <row r="41" spans="1:13" ht="54.75" customHeight="1">
      <c r="A41" s="142"/>
      <c r="B41" s="70"/>
      <c r="C41" s="70"/>
      <c r="D41" s="5" t="s">
        <v>104</v>
      </c>
      <c r="E41" s="26" t="s">
        <v>104</v>
      </c>
      <c r="F41" s="34">
        <f aca="true" t="shared" si="9" ref="F41:L41">F38+F34</f>
        <v>74626.6</v>
      </c>
      <c r="G41" s="34">
        <f>G38+G34</f>
        <v>7373.900000000001</v>
      </c>
      <c r="H41" s="34">
        <f t="shared" si="9"/>
        <v>8153.5</v>
      </c>
      <c r="I41" s="34">
        <f t="shared" si="9"/>
        <v>11875</v>
      </c>
      <c r="J41" s="34">
        <f t="shared" si="9"/>
        <v>34335.100000000006</v>
      </c>
      <c r="K41" s="34">
        <f t="shared" si="9"/>
        <v>4088.5</v>
      </c>
      <c r="L41" s="34">
        <f t="shared" si="9"/>
        <v>4293</v>
      </c>
      <c r="M41" s="34">
        <f>M38+M34</f>
        <v>4507.6</v>
      </c>
    </row>
    <row r="42" spans="1:13" ht="21" customHeight="1">
      <c r="A42" s="134" t="s">
        <v>114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</row>
    <row r="43" spans="1:13" ht="23.25" customHeight="1">
      <c r="A43" s="134" t="s">
        <v>115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</row>
    <row r="44" spans="1:13" ht="24" customHeight="1">
      <c r="A44" s="137" t="s">
        <v>137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</row>
    <row r="45" spans="1:13" ht="57.75" customHeight="1">
      <c r="A45" s="47" t="s">
        <v>116</v>
      </c>
      <c r="B45" s="56" t="s">
        <v>117</v>
      </c>
      <c r="C45" s="47" t="s">
        <v>166</v>
      </c>
      <c r="D45" s="56" t="s">
        <v>104</v>
      </c>
      <c r="E45" s="51" t="s">
        <v>104</v>
      </c>
      <c r="F45" s="48">
        <f>G45+H45+I45+J45+K45+L45+M45</f>
        <v>68647.7</v>
      </c>
      <c r="G45" s="49">
        <v>28450.1</v>
      </c>
      <c r="H45" s="48">
        <v>28989</v>
      </c>
      <c r="I45" s="48">
        <v>7944.1</v>
      </c>
      <c r="J45" s="48">
        <v>3264.5</v>
      </c>
      <c r="K45" s="48">
        <v>0</v>
      </c>
      <c r="L45" s="48">
        <v>0</v>
      </c>
      <c r="M45" s="48">
        <v>0</v>
      </c>
    </row>
    <row r="46" spans="1:13" ht="57.75" customHeight="1">
      <c r="A46" s="47" t="s">
        <v>118</v>
      </c>
      <c r="B46" s="56" t="s">
        <v>171</v>
      </c>
      <c r="C46" s="47" t="s">
        <v>112</v>
      </c>
      <c r="D46" s="56"/>
      <c r="E46" s="51" t="s">
        <v>104</v>
      </c>
      <c r="F46" s="48">
        <f>SUM(G46:M46)</f>
        <v>1000</v>
      </c>
      <c r="G46" s="49">
        <v>0</v>
      </c>
      <c r="H46" s="48">
        <v>1000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</row>
    <row r="47" spans="1:13" ht="49.5" customHeight="1">
      <c r="A47" s="47" t="s">
        <v>147</v>
      </c>
      <c r="B47" s="56" t="s">
        <v>119</v>
      </c>
      <c r="C47" s="47" t="s">
        <v>112</v>
      </c>
      <c r="D47" s="56" t="s">
        <v>104</v>
      </c>
      <c r="E47" s="51" t="s">
        <v>104</v>
      </c>
      <c r="F47" s="48">
        <f>G47+H47+I47+J47+K47+L47+M47</f>
        <v>70812.6</v>
      </c>
      <c r="G47" s="57">
        <v>16735.1</v>
      </c>
      <c r="H47" s="57">
        <v>17352.5</v>
      </c>
      <c r="I47" s="48">
        <v>18047</v>
      </c>
      <c r="J47" s="48">
        <v>18678</v>
      </c>
      <c r="K47" s="48">
        <v>0</v>
      </c>
      <c r="L47" s="48">
        <v>0</v>
      </c>
      <c r="M47" s="48">
        <v>0</v>
      </c>
    </row>
    <row r="48" spans="1:13" ht="57.75" customHeight="1">
      <c r="A48" s="47" t="s">
        <v>170</v>
      </c>
      <c r="B48" s="58" t="s">
        <v>142</v>
      </c>
      <c r="C48" s="47" t="s">
        <v>112</v>
      </c>
      <c r="D48" s="59"/>
      <c r="E48" s="51" t="s">
        <v>104</v>
      </c>
      <c r="F48" s="48">
        <f>G48+H48+I48+J48+K48+L48+M48</f>
        <v>13250.9</v>
      </c>
      <c r="G48" s="48">
        <v>3031.1</v>
      </c>
      <c r="H48" s="48">
        <v>3241.8</v>
      </c>
      <c r="I48" s="48">
        <v>3403.9</v>
      </c>
      <c r="J48" s="48">
        <v>3574.1</v>
      </c>
      <c r="K48" s="48">
        <v>0</v>
      </c>
      <c r="L48" s="48">
        <v>0</v>
      </c>
      <c r="M48" s="48">
        <v>0</v>
      </c>
    </row>
    <row r="49" spans="1:13" ht="54.75" customHeight="1">
      <c r="A49" s="60"/>
      <c r="B49" s="58" t="s">
        <v>136</v>
      </c>
      <c r="C49" s="47" t="s">
        <v>112</v>
      </c>
      <c r="D49" s="59" t="s">
        <v>0</v>
      </c>
      <c r="E49" s="51" t="s">
        <v>104</v>
      </c>
      <c r="F49" s="48">
        <f>F48+F47+F45+F46</f>
        <v>153711.2</v>
      </c>
      <c r="G49" s="48">
        <f>G48+G47+G45</f>
        <v>48216.299999999996</v>
      </c>
      <c r="H49" s="48">
        <f aca="true" t="shared" si="10" ref="H49:M49">H48+H47+H45+H46</f>
        <v>50583.3</v>
      </c>
      <c r="I49" s="48">
        <f t="shared" si="10"/>
        <v>29395</v>
      </c>
      <c r="J49" s="48">
        <f t="shared" si="10"/>
        <v>25516.6</v>
      </c>
      <c r="K49" s="48">
        <f t="shared" si="10"/>
        <v>0</v>
      </c>
      <c r="L49" s="48">
        <f t="shared" si="10"/>
        <v>0</v>
      </c>
      <c r="M49" s="48">
        <f t="shared" si="10"/>
        <v>0</v>
      </c>
    </row>
    <row r="50" spans="1:13" ht="19.5" customHeight="1">
      <c r="A50" s="129" t="s">
        <v>120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1"/>
    </row>
    <row r="51" spans="1:13" ht="21" customHeight="1">
      <c r="A51" s="129" t="s">
        <v>121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/>
    </row>
    <row r="52" spans="1:13" ht="19.5" customHeight="1">
      <c r="A52" s="129" t="s">
        <v>122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</row>
    <row r="53" spans="1:13" ht="15">
      <c r="A53" s="75" t="s">
        <v>123</v>
      </c>
      <c r="B53" s="108" t="s">
        <v>138</v>
      </c>
      <c r="C53" s="69" t="s">
        <v>112</v>
      </c>
      <c r="D53" s="7" t="s">
        <v>107</v>
      </c>
      <c r="E53" s="108" t="s">
        <v>104</v>
      </c>
      <c r="F53" s="119">
        <f>G53+H53+I53+J53+K53+L53+M53</f>
        <v>106085.48999999999</v>
      </c>
      <c r="G53" s="132">
        <v>33358.79</v>
      </c>
      <c r="H53" s="116">
        <v>36367.7</v>
      </c>
      <c r="I53" s="116">
        <v>36359</v>
      </c>
      <c r="J53" s="126">
        <v>0</v>
      </c>
      <c r="K53" s="110">
        <v>0</v>
      </c>
      <c r="L53" s="110">
        <v>0</v>
      </c>
      <c r="M53" s="110">
        <v>0</v>
      </c>
    </row>
    <row r="54" spans="1:13" ht="42" customHeight="1">
      <c r="A54" s="76"/>
      <c r="B54" s="70"/>
      <c r="C54" s="109"/>
      <c r="D54" s="12" t="s">
        <v>0</v>
      </c>
      <c r="E54" s="125"/>
      <c r="F54" s="119"/>
      <c r="G54" s="133"/>
      <c r="H54" s="118"/>
      <c r="I54" s="118"/>
      <c r="J54" s="128"/>
      <c r="K54" s="112"/>
      <c r="L54" s="112"/>
      <c r="M54" s="112"/>
    </row>
    <row r="55" spans="1:13" ht="12.75">
      <c r="A55" s="75" t="s">
        <v>124</v>
      </c>
      <c r="B55" s="108" t="s">
        <v>139</v>
      </c>
      <c r="C55" s="69" t="s">
        <v>112</v>
      </c>
      <c r="D55" s="6"/>
      <c r="E55" s="108" t="s">
        <v>104</v>
      </c>
      <c r="F55" s="110">
        <f>G55+H55+I55+J55+K55+L55+M55</f>
        <v>8126.3</v>
      </c>
      <c r="G55" s="110">
        <v>2783.6</v>
      </c>
      <c r="H55" s="110">
        <v>3378.4</v>
      </c>
      <c r="I55" s="126">
        <v>1964.3</v>
      </c>
      <c r="J55" s="126">
        <v>0</v>
      </c>
      <c r="K55" s="110">
        <v>0</v>
      </c>
      <c r="L55" s="110">
        <v>0</v>
      </c>
      <c r="M55" s="110">
        <v>0</v>
      </c>
    </row>
    <row r="56" spans="1:13" ht="65.25" customHeight="1">
      <c r="A56" s="68"/>
      <c r="B56" s="109"/>
      <c r="C56" s="109"/>
      <c r="D56" s="12" t="s">
        <v>104</v>
      </c>
      <c r="E56" s="124"/>
      <c r="F56" s="111"/>
      <c r="G56" s="111"/>
      <c r="H56" s="111"/>
      <c r="I56" s="127"/>
      <c r="J56" s="127"/>
      <c r="K56" s="111"/>
      <c r="L56" s="111"/>
      <c r="M56" s="111"/>
    </row>
    <row r="57" spans="1:13" ht="12.75" customHeight="1" hidden="1">
      <c r="A57" s="76"/>
      <c r="B57" s="70"/>
      <c r="C57" s="70"/>
      <c r="D57" s="9"/>
      <c r="E57" s="125"/>
      <c r="F57" s="112"/>
      <c r="G57" s="112"/>
      <c r="H57" s="112"/>
      <c r="I57" s="128"/>
      <c r="J57" s="128"/>
      <c r="K57" s="112"/>
      <c r="L57" s="112"/>
      <c r="M57" s="112"/>
    </row>
    <row r="58" spans="1:13" ht="15">
      <c r="A58" s="105"/>
      <c r="B58" s="108" t="s">
        <v>140</v>
      </c>
      <c r="C58" s="108" t="s">
        <v>112</v>
      </c>
      <c r="D58" s="14" t="s">
        <v>107</v>
      </c>
      <c r="E58" s="108" t="s">
        <v>104</v>
      </c>
      <c r="F58" s="119">
        <f aca="true" t="shared" si="11" ref="F58:M58">F55+F53</f>
        <v>114211.79</v>
      </c>
      <c r="G58" s="120">
        <f>G55+G53</f>
        <v>36142.39</v>
      </c>
      <c r="H58" s="116">
        <f t="shared" si="11"/>
        <v>39746.1</v>
      </c>
      <c r="I58" s="116">
        <f t="shared" si="11"/>
        <v>38323.3</v>
      </c>
      <c r="J58" s="110">
        <f t="shared" si="11"/>
        <v>0</v>
      </c>
      <c r="K58" s="110">
        <f t="shared" si="11"/>
        <v>0</v>
      </c>
      <c r="L58" s="110">
        <f t="shared" si="11"/>
        <v>0</v>
      </c>
      <c r="M58" s="119">
        <f t="shared" si="11"/>
        <v>0</v>
      </c>
    </row>
    <row r="59" spans="1:13" ht="15">
      <c r="A59" s="106"/>
      <c r="B59" s="109"/>
      <c r="C59" s="109"/>
      <c r="D59" s="8" t="s">
        <v>125</v>
      </c>
      <c r="E59" s="124"/>
      <c r="F59" s="119"/>
      <c r="G59" s="121"/>
      <c r="H59" s="117"/>
      <c r="I59" s="117"/>
      <c r="J59" s="111"/>
      <c r="K59" s="111"/>
      <c r="L59" s="111"/>
      <c r="M59" s="119"/>
    </row>
    <row r="60" spans="1:13" ht="23.25" customHeight="1">
      <c r="A60" s="107"/>
      <c r="B60" s="70"/>
      <c r="C60" s="70"/>
      <c r="D60" s="13" t="s">
        <v>126</v>
      </c>
      <c r="E60" s="125"/>
      <c r="F60" s="119"/>
      <c r="G60" s="122"/>
      <c r="H60" s="118"/>
      <c r="I60" s="118"/>
      <c r="J60" s="112"/>
      <c r="K60" s="112"/>
      <c r="L60" s="112"/>
      <c r="M60" s="119"/>
    </row>
    <row r="61" spans="1:13" ht="19.5" customHeight="1">
      <c r="A61" s="105"/>
      <c r="B61" s="108" t="s">
        <v>141</v>
      </c>
      <c r="C61" s="108" t="s">
        <v>159</v>
      </c>
      <c r="D61" s="2" t="s">
        <v>105</v>
      </c>
      <c r="E61" s="26" t="s">
        <v>105</v>
      </c>
      <c r="F61" s="35">
        <f>F62+F65</f>
        <v>416419.68999999994</v>
      </c>
      <c r="G61" s="36">
        <f>G62+G65</f>
        <v>112335.29</v>
      </c>
      <c r="H61" s="34">
        <f aca="true" t="shared" si="12" ref="H61:M61">H62+H65</f>
        <v>117001.29999999999</v>
      </c>
      <c r="I61" s="34">
        <f t="shared" si="12"/>
        <v>98111.6</v>
      </c>
      <c r="J61" s="35">
        <f t="shared" si="12"/>
        <v>76082.40000000001</v>
      </c>
      <c r="K61" s="35">
        <f t="shared" si="12"/>
        <v>4088.5</v>
      </c>
      <c r="L61" s="35">
        <f t="shared" si="12"/>
        <v>4293</v>
      </c>
      <c r="M61" s="35">
        <f t="shared" si="12"/>
        <v>4507.6</v>
      </c>
    </row>
    <row r="62" spans="1:13" ht="15">
      <c r="A62" s="106"/>
      <c r="B62" s="109"/>
      <c r="C62" s="109"/>
      <c r="D62" s="7" t="s">
        <v>107</v>
      </c>
      <c r="E62" s="123" t="s">
        <v>106</v>
      </c>
      <c r="F62" s="110">
        <f>G62+H62+I62+J62+K62+L62+M62</f>
        <v>73870.1</v>
      </c>
      <c r="G62" s="113">
        <f>G40</f>
        <v>20602.7</v>
      </c>
      <c r="H62" s="113">
        <f aca="true" t="shared" si="13" ref="H62:M62">H40</f>
        <v>18518.4</v>
      </c>
      <c r="I62" s="113">
        <f t="shared" si="13"/>
        <v>18518.3</v>
      </c>
      <c r="J62" s="113">
        <f t="shared" si="13"/>
        <v>16230.7</v>
      </c>
      <c r="K62" s="113">
        <f t="shared" si="13"/>
        <v>0</v>
      </c>
      <c r="L62" s="113">
        <f t="shared" si="13"/>
        <v>0</v>
      </c>
      <c r="M62" s="119">
        <f t="shared" si="13"/>
        <v>0</v>
      </c>
    </row>
    <row r="63" spans="1:13" ht="15">
      <c r="A63" s="106"/>
      <c r="B63" s="109"/>
      <c r="C63" s="109"/>
      <c r="D63" s="8" t="s">
        <v>127</v>
      </c>
      <c r="E63" s="123"/>
      <c r="F63" s="111"/>
      <c r="G63" s="114"/>
      <c r="H63" s="114"/>
      <c r="I63" s="114"/>
      <c r="J63" s="114"/>
      <c r="K63" s="114"/>
      <c r="L63" s="114"/>
      <c r="M63" s="119"/>
    </row>
    <row r="64" spans="1:13" ht="15.75" customHeight="1">
      <c r="A64" s="106"/>
      <c r="B64" s="109"/>
      <c r="C64" s="109"/>
      <c r="D64" s="11" t="s">
        <v>128</v>
      </c>
      <c r="E64" s="123"/>
      <c r="F64" s="112"/>
      <c r="G64" s="115"/>
      <c r="H64" s="115"/>
      <c r="I64" s="115"/>
      <c r="J64" s="115"/>
      <c r="K64" s="115"/>
      <c r="L64" s="115"/>
      <c r="M64" s="119"/>
    </row>
    <row r="65" spans="1:13" ht="15">
      <c r="A65" s="106"/>
      <c r="B65" s="109"/>
      <c r="C65" s="109"/>
      <c r="D65" s="7" t="s">
        <v>107</v>
      </c>
      <c r="E65" s="123" t="s">
        <v>104</v>
      </c>
      <c r="F65" s="110">
        <f>G65+H65+I65+J65+K65+L65+M65</f>
        <v>342549.58999999997</v>
      </c>
      <c r="G65" s="113">
        <f aca="true" t="shared" si="14" ref="G65:M65">G58+G49+G41</f>
        <v>91732.59</v>
      </c>
      <c r="H65" s="116">
        <f t="shared" si="14"/>
        <v>98482.9</v>
      </c>
      <c r="I65" s="116">
        <f t="shared" si="14"/>
        <v>79593.3</v>
      </c>
      <c r="J65" s="110">
        <f t="shared" si="14"/>
        <v>59851.700000000004</v>
      </c>
      <c r="K65" s="110">
        <f t="shared" si="14"/>
        <v>4088.5</v>
      </c>
      <c r="L65" s="110">
        <f t="shared" si="14"/>
        <v>4293</v>
      </c>
      <c r="M65" s="110">
        <f t="shared" si="14"/>
        <v>4507.6</v>
      </c>
    </row>
    <row r="66" spans="1:13" ht="15">
      <c r="A66" s="106"/>
      <c r="B66" s="109"/>
      <c r="C66" s="109"/>
      <c r="D66" s="8" t="s">
        <v>125</v>
      </c>
      <c r="E66" s="123"/>
      <c r="F66" s="111"/>
      <c r="G66" s="114"/>
      <c r="H66" s="117"/>
      <c r="I66" s="117"/>
      <c r="J66" s="111"/>
      <c r="K66" s="111"/>
      <c r="L66" s="111"/>
      <c r="M66" s="111"/>
    </row>
    <row r="67" spans="1:13" ht="15.75" customHeight="1">
      <c r="A67" s="107"/>
      <c r="B67" s="70"/>
      <c r="C67" s="70"/>
      <c r="D67" s="11" t="s">
        <v>126</v>
      </c>
      <c r="E67" s="123"/>
      <c r="F67" s="112"/>
      <c r="G67" s="115"/>
      <c r="H67" s="118"/>
      <c r="I67" s="118"/>
      <c r="J67" s="112"/>
      <c r="K67" s="112"/>
      <c r="L67" s="112"/>
      <c r="M67" s="112"/>
    </row>
    <row r="69" spans="1:13" ht="12.75">
      <c r="A69" s="95" t="s">
        <v>149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</sheetData>
  <sheetProtection/>
  <mergeCells count="98">
    <mergeCell ref="A14:M14"/>
    <mergeCell ref="A15:M15"/>
    <mergeCell ref="A16:M16"/>
    <mergeCell ref="A69:M69"/>
    <mergeCell ref="A23:M23"/>
    <mergeCell ref="A24:M24"/>
    <mergeCell ref="A25:M25"/>
    <mergeCell ref="D27:E27"/>
    <mergeCell ref="C37:C38"/>
    <mergeCell ref="A17:M17"/>
    <mergeCell ref="C20:D22"/>
    <mergeCell ref="E20:E22"/>
    <mergeCell ref="F20:M20"/>
    <mergeCell ref="F21:F22"/>
    <mergeCell ref="B37:B38"/>
    <mergeCell ref="A37:A38"/>
    <mergeCell ref="A29:A31"/>
    <mergeCell ref="B29:B31"/>
    <mergeCell ref="A35:M35"/>
    <mergeCell ref="C26:C27"/>
    <mergeCell ref="G21:M21"/>
    <mergeCell ref="A20:A22"/>
    <mergeCell ref="B20:B22"/>
    <mergeCell ref="A32:A34"/>
    <mergeCell ref="B32:B34"/>
    <mergeCell ref="C32:C34"/>
    <mergeCell ref="C29:C31"/>
    <mergeCell ref="D29:E29"/>
    <mergeCell ref="D30:E30"/>
    <mergeCell ref="D31:E31"/>
    <mergeCell ref="A39:A41"/>
    <mergeCell ref="B39:B41"/>
    <mergeCell ref="C39:C41"/>
    <mergeCell ref="A42:M42"/>
    <mergeCell ref="G53:G54"/>
    <mergeCell ref="H53:H54"/>
    <mergeCell ref="I53:I54"/>
    <mergeCell ref="A43:M43"/>
    <mergeCell ref="A44:M44"/>
    <mergeCell ref="A50:M50"/>
    <mergeCell ref="A51:M51"/>
    <mergeCell ref="J53:J54"/>
    <mergeCell ref="A55:A57"/>
    <mergeCell ref="B55:B57"/>
    <mergeCell ref="C55:C57"/>
    <mergeCell ref="E55:E57"/>
    <mergeCell ref="F55:F57"/>
    <mergeCell ref="G55:G57"/>
    <mergeCell ref="H55:H57"/>
    <mergeCell ref="A53:A54"/>
    <mergeCell ref="B53:B54"/>
    <mergeCell ref="L55:L57"/>
    <mergeCell ref="K53:K54"/>
    <mergeCell ref="L53:L54"/>
    <mergeCell ref="M53:M54"/>
    <mergeCell ref="C58:C60"/>
    <mergeCell ref="E58:E60"/>
    <mergeCell ref="M55:M57"/>
    <mergeCell ref="J58:J60"/>
    <mergeCell ref="K58:K60"/>
    <mergeCell ref="L58:L60"/>
    <mergeCell ref="M58:M60"/>
    <mergeCell ref="I55:I57"/>
    <mergeCell ref="J55:J57"/>
    <mergeCell ref="K55:K57"/>
    <mergeCell ref="M62:M64"/>
    <mergeCell ref="M65:M67"/>
    <mergeCell ref="L62:L64"/>
    <mergeCell ref="F58:F60"/>
    <mergeCell ref="G58:G60"/>
    <mergeCell ref="F65:F67"/>
    <mergeCell ref="G65:G67"/>
    <mergeCell ref="F62:F64"/>
    <mergeCell ref="H58:H60"/>
    <mergeCell ref="K65:K67"/>
    <mergeCell ref="L65:L67"/>
    <mergeCell ref="J62:J64"/>
    <mergeCell ref="K62:K64"/>
    <mergeCell ref="I58:I60"/>
    <mergeCell ref="I62:I64"/>
    <mergeCell ref="I65:I67"/>
    <mergeCell ref="C61:C67"/>
    <mergeCell ref="J65:J67"/>
    <mergeCell ref="H62:H64"/>
    <mergeCell ref="H65:H67"/>
    <mergeCell ref="G62:G64"/>
    <mergeCell ref="E65:E67"/>
    <mergeCell ref="E62:E64"/>
    <mergeCell ref="B26:B28"/>
    <mergeCell ref="A26:A28"/>
    <mergeCell ref="A61:A67"/>
    <mergeCell ref="B61:B67"/>
    <mergeCell ref="A58:A60"/>
    <mergeCell ref="B58:B60"/>
    <mergeCell ref="A52:M52"/>
    <mergeCell ref="C53:C54"/>
    <mergeCell ref="E53:E54"/>
    <mergeCell ref="F53:F54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  <rowBreaks count="1" manualBreakCount="1">
    <brk id="3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Vika</cp:lastModifiedBy>
  <cp:lastPrinted>2015-12-14T05:30:04Z</cp:lastPrinted>
  <dcterms:created xsi:type="dcterms:W3CDTF">2014-02-14T10:26:29Z</dcterms:created>
  <dcterms:modified xsi:type="dcterms:W3CDTF">2015-12-14T05:31:03Z</dcterms:modified>
  <cp:category/>
  <cp:version/>
  <cp:contentType/>
  <cp:contentStatus/>
</cp:coreProperties>
</file>